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760"/>
  </bookViews>
  <sheets>
    <sheet name="zbiorcze" sheetId="2" r:id="rId1"/>
    <sheet name="elektroniczna" sheetId="1" r:id="rId2"/>
    <sheet name="papierowa" sheetId="3" r:id="rId3"/>
    <sheet name="Arkusz1" sheetId="4" r:id="rId4"/>
  </sheets>
  <calcPr calcId="145621"/>
</workbook>
</file>

<file path=xl/calcChain.xml><?xml version="1.0" encoding="utf-8"?>
<calcChain xmlns="http://schemas.openxmlformats.org/spreadsheetml/2006/main">
  <c r="B54" i="1" l="1"/>
  <c r="S58" i="2" l="1"/>
  <c r="K58" i="2"/>
  <c r="C58" i="2"/>
  <c r="W59" i="2"/>
  <c r="S59" i="2"/>
  <c r="O59" i="2"/>
  <c r="K59" i="2"/>
  <c r="G59" i="2"/>
  <c r="C59" i="2"/>
  <c r="B49" i="3"/>
  <c r="B49" i="1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C55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C50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C45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C40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C35" i="2"/>
  <c r="Z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C30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D25" i="2"/>
  <c r="E25" i="2"/>
  <c r="F25" i="2"/>
  <c r="G25" i="2"/>
  <c r="H25" i="2"/>
  <c r="I25" i="2"/>
  <c r="J25" i="2"/>
  <c r="C25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D20" i="2"/>
  <c r="E20" i="2"/>
  <c r="F20" i="2"/>
  <c r="G20" i="2"/>
  <c r="H20" i="2"/>
  <c r="I20" i="2"/>
  <c r="J20" i="2"/>
  <c r="C20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D15" i="2"/>
  <c r="E15" i="2"/>
  <c r="F15" i="2"/>
  <c r="G15" i="2"/>
  <c r="H15" i="2"/>
  <c r="I15" i="2"/>
  <c r="J15" i="2"/>
  <c r="C15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G10" i="2"/>
  <c r="H10" i="2"/>
  <c r="I10" i="2"/>
  <c r="J10" i="2"/>
  <c r="D10" i="2"/>
  <c r="E10" i="2"/>
  <c r="F10" i="2"/>
  <c r="C10" i="2"/>
  <c r="B59" i="2" l="1"/>
  <c r="B60" i="2" s="1"/>
  <c r="Z67" i="2"/>
  <c r="Y67" i="2"/>
  <c r="X67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E67" i="2"/>
  <c r="D67" i="2"/>
  <c r="C67" i="2"/>
  <c r="W54" i="2"/>
  <c r="S54" i="2"/>
  <c r="O54" i="2"/>
  <c r="K54" i="2"/>
  <c r="G54" i="2"/>
  <c r="C54" i="2"/>
  <c r="W49" i="2"/>
  <c r="S49" i="2"/>
  <c r="O49" i="2"/>
  <c r="K49" i="2"/>
  <c r="G49" i="2"/>
  <c r="C49" i="2"/>
  <c r="W44" i="2"/>
  <c r="S44" i="2"/>
  <c r="O44" i="2"/>
  <c r="K44" i="2"/>
  <c r="G44" i="2"/>
  <c r="C44" i="2"/>
  <c r="W39" i="2"/>
  <c r="S39" i="2"/>
  <c r="O39" i="2"/>
  <c r="K39" i="2"/>
  <c r="G39" i="2"/>
  <c r="C39" i="2"/>
  <c r="W34" i="2"/>
  <c r="S34" i="2"/>
  <c r="O34" i="2"/>
  <c r="K34" i="2"/>
  <c r="G34" i="2"/>
  <c r="C34" i="2"/>
  <c r="W29" i="2"/>
  <c r="S29" i="2"/>
  <c r="O29" i="2"/>
  <c r="K29" i="2"/>
  <c r="G29" i="2"/>
  <c r="C29" i="2"/>
  <c r="W24" i="2"/>
  <c r="S24" i="2"/>
  <c r="O24" i="2"/>
  <c r="K24" i="2"/>
  <c r="G24" i="2"/>
  <c r="C24" i="2"/>
  <c r="W19" i="2"/>
  <c r="S19" i="2"/>
  <c r="O19" i="2"/>
  <c r="K19" i="2"/>
  <c r="G19" i="2"/>
  <c r="C19" i="2"/>
  <c r="W14" i="2"/>
  <c r="S14" i="2"/>
  <c r="O14" i="2"/>
  <c r="K14" i="2"/>
  <c r="G14" i="2"/>
  <c r="C14" i="2"/>
  <c r="W9" i="2"/>
  <c r="W66" i="2" s="1"/>
  <c r="S9" i="2"/>
  <c r="S8" i="2" s="1"/>
  <c r="O9" i="2"/>
  <c r="O66" i="2" s="1"/>
  <c r="K9" i="2"/>
  <c r="G9" i="2"/>
  <c r="G66" i="2" s="1"/>
  <c r="C9" i="2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S48" i="3"/>
  <c r="K48" i="3"/>
  <c r="C48" i="3"/>
  <c r="W45" i="3"/>
  <c r="S45" i="3"/>
  <c r="O45" i="3"/>
  <c r="K45" i="3"/>
  <c r="G45" i="3"/>
  <c r="C45" i="3"/>
  <c r="S44" i="3"/>
  <c r="K44" i="3"/>
  <c r="C44" i="3"/>
  <c r="B45" i="3" s="1"/>
  <c r="W41" i="3"/>
  <c r="S41" i="3"/>
  <c r="O41" i="3"/>
  <c r="K41" i="3"/>
  <c r="G41" i="3"/>
  <c r="C41" i="3"/>
  <c r="S40" i="3"/>
  <c r="K40" i="3"/>
  <c r="C40" i="3"/>
  <c r="B41" i="3" s="1"/>
  <c r="W37" i="3"/>
  <c r="S37" i="3"/>
  <c r="O37" i="3"/>
  <c r="K37" i="3"/>
  <c r="G37" i="3"/>
  <c r="C37" i="3"/>
  <c r="S36" i="3"/>
  <c r="K36" i="3"/>
  <c r="C36" i="3"/>
  <c r="B37" i="3" s="1"/>
  <c r="W33" i="3"/>
  <c r="S33" i="3"/>
  <c r="O33" i="3"/>
  <c r="K33" i="3"/>
  <c r="G33" i="3"/>
  <c r="C33" i="3"/>
  <c r="S32" i="3"/>
  <c r="K32" i="3"/>
  <c r="C32" i="3"/>
  <c r="B33" i="3" s="1"/>
  <c r="W29" i="3"/>
  <c r="S29" i="3"/>
  <c r="O29" i="3"/>
  <c r="K29" i="3"/>
  <c r="G29" i="3"/>
  <c r="C29" i="3"/>
  <c r="S28" i="3"/>
  <c r="K28" i="3"/>
  <c r="C28" i="3"/>
  <c r="B29" i="3" s="1"/>
  <c r="W25" i="3"/>
  <c r="S25" i="3"/>
  <c r="S24" i="3" s="1"/>
  <c r="O25" i="3"/>
  <c r="K25" i="3"/>
  <c r="G25" i="3"/>
  <c r="C25" i="3"/>
  <c r="C24" i="3" s="1"/>
  <c r="W21" i="3"/>
  <c r="S21" i="3"/>
  <c r="O21" i="3"/>
  <c r="K21" i="3"/>
  <c r="G21" i="3"/>
  <c r="C21" i="3"/>
  <c r="S20" i="3"/>
  <c r="K20" i="3"/>
  <c r="C20" i="3"/>
  <c r="B21" i="3" s="1"/>
  <c r="W17" i="3"/>
  <c r="S17" i="3"/>
  <c r="O17" i="3"/>
  <c r="K17" i="3"/>
  <c r="G17" i="3"/>
  <c r="C17" i="3"/>
  <c r="S16" i="3"/>
  <c r="K16" i="3"/>
  <c r="C16" i="3"/>
  <c r="B17" i="3" s="1"/>
  <c r="W13" i="3"/>
  <c r="S13" i="3"/>
  <c r="O13" i="3"/>
  <c r="K13" i="3"/>
  <c r="G13" i="3"/>
  <c r="C13" i="3"/>
  <c r="S12" i="3"/>
  <c r="K12" i="3"/>
  <c r="B13" i="3" s="1"/>
  <c r="C12" i="3"/>
  <c r="W9" i="3"/>
  <c r="W55" i="3" s="1"/>
  <c r="S9" i="3"/>
  <c r="O9" i="3"/>
  <c r="O55" i="3" s="1"/>
  <c r="K9" i="3"/>
  <c r="G9" i="3"/>
  <c r="C9" i="3"/>
  <c r="S8" i="3"/>
  <c r="K8" i="3"/>
  <c r="B9" i="3" s="1"/>
  <c r="C8" i="3"/>
  <c r="S54" i="3" l="1"/>
  <c r="S55" i="3"/>
  <c r="K24" i="3"/>
  <c r="K55" i="3"/>
  <c r="B25" i="3"/>
  <c r="B54" i="3" s="1"/>
  <c r="G55" i="3"/>
  <c r="C55" i="3"/>
  <c r="C54" i="3"/>
  <c r="S23" i="2"/>
  <c r="S33" i="2"/>
  <c r="C38" i="2"/>
  <c r="K38" i="2"/>
  <c r="S38" i="2"/>
  <c r="C43" i="2"/>
  <c r="K43" i="2"/>
  <c r="S43" i="2"/>
  <c r="C48" i="2"/>
  <c r="K48" i="2"/>
  <c r="C53" i="2"/>
  <c r="K53" i="2"/>
  <c r="S53" i="2"/>
  <c r="S48" i="2"/>
  <c r="S18" i="2"/>
  <c r="C23" i="2"/>
  <c r="C60" i="2"/>
  <c r="K8" i="2"/>
  <c r="K13" i="2"/>
  <c r="S13" i="2"/>
  <c r="C28" i="2"/>
  <c r="K28" i="2"/>
  <c r="S28" i="2"/>
  <c r="S60" i="2"/>
  <c r="K60" i="2"/>
  <c r="C18" i="2"/>
  <c r="K18" i="2"/>
  <c r="K23" i="2"/>
  <c r="C33" i="2"/>
  <c r="S66" i="2"/>
  <c r="K33" i="2"/>
  <c r="C66" i="2"/>
  <c r="C13" i="2"/>
  <c r="C8" i="2"/>
  <c r="K66" i="2"/>
  <c r="K54" i="3"/>
  <c r="B54" i="2" l="1"/>
  <c r="B56" i="2" s="1"/>
  <c r="B39" i="2"/>
  <c r="B41" i="2" s="1"/>
  <c r="B24" i="2"/>
  <c r="B26" i="2" s="1"/>
  <c r="C26" i="2"/>
  <c r="B49" i="2"/>
  <c r="B51" i="2" s="1"/>
  <c r="B44" i="2"/>
  <c r="B46" i="2" s="1"/>
  <c r="S41" i="2"/>
  <c r="C41" i="2"/>
  <c r="S26" i="2"/>
  <c r="B14" i="2"/>
  <c r="B16" i="2" s="1"/>
  <c r="B9" i="2"/>
  <c r="K56" i="2"/>
  <c r="B29" i="2"/>
  <c r="B31" i="2" s="1"/>
  <c r="S65" i="2"/>
  <c r="C56" i="2"/>
  <c r="S56" i="2"/>
  <c r="K51" i="2"/>
  <c r="S51" i="2"/>
  <c r="C51" i="2"/>
  <c r="C65" i="2"/>
  <c r="B34" i="2"/>
  <c r="B36" i="2" s="1"/>
  <c r="B19" i="2"/>
  <c r="B21" i="2" s="1"/>
  <c r="K65" i="2"/>
  <c r="C48" i="1"/>
  <c r="S16" i="2" l="1"/>
  <c r="S21" i="2"/>
  <c r="C21" i="2"/>
  <c r="K21" i="2"/>
  <c r="B65" i="2"/>
  <c r="B68" i="2" s="1"/>
  <c r="B11" i="2"/>
  <c r="S11" i="2"/>
  <c r="K36" i="2"/>
  <c r="S36" i="2"/>
  <c r="C46" i="2"/>
  <c r="C31" i="2"/>
  <c r="C11" i="2"/>
  <c r="K46" i="2"/>
  <c r="K11" i="2"/>
  <c r="K31" i="2"/>
  <c r="K26" i="2"/>
  <c r="C16" i="2"/>
  <c r="K41" i="2"/>
  <c r="S46" i="2"/>
  <c r="K16" i="2"/>
  <c r="S31" i="2"/>
  <c r="C36" i="2"/>
  <c r="C55" i="1"/>
  <c r="S48" i="1"/>
  <c r="K48" i="1"/>
  <c r="K68" i="2" l="1"/>
  <c r="S68" i="2"/>
  <c r="C68" i="2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E56" i="1"/>
  <c r="F56" i="1"/>
  <c r="D56" i="1"/>
  <c r="C56" i="1"/>
  <c r="W45" i="1"/>
  <c r="S45" i="1"/>
  <c r="O45" i="1"/>
  <c r="K45" i="1"/>
  <c r="K55" i="1" s="1"/>
  <c r="G45" i="1"/>
  <c r="G55" i="1" s="1"/>
  <c r="C45" i="1"/>
  <c r="W41" i="1"/>
  <c r="S41" i="1"/>
  <c r="O41" i="1"/>
  <c r="O55" i="1" s="1"/>
  <c r="K41" i="1"/>
  <c r="G41" i="1"/>
  <c r="C41" i="1"/>
  <c r="W37" i="1"/>
  <c r="S37" i="1"/>
  <c r="O37" i="1"/>
  <c r="K37" i="1"/>
  <c r="G37" i="1"/>
  <c r="C37" i="1"/>
  <c r="W33" i="1"/>
  <c r="S33" i="1"/>
  <c r="O33" i="1"/>
  <c r="K33" i="1"/>
  <c r="G33" i="1"/>
  <c r="C33" i="1"/>
  <c r="W29" i="1"/>
  <c r="S29" i="1"/>
  <c r="O29" i="1"/>
  <c r="K29" i="1"/>
  <c r="G29" i="1"/>
  <c r="C29" i="1"/>
  <c r="W25" i="1"/>
  <c r="S25" i="1"/>
  <c r="O25" i="1"/>
  <c r="K25" i="1"/>
  <c r="G25" i="1"/>
  <c r="C25" i="1"/>
  <c r="W21" i="1"/>
  <c r="S21" i="1"/>
  <c r="O21" i="1"/>
  <c r="K21" i="1"/>
  <c r="G21" i="1"/>
  <c r="C21" i="1"/>
  <c r="W17" i="1"/>
  <c r="S17" i="1"/>
  <c r="O17" i="1"/>
  <c r="K17" i="1"/>
  <c r="G17" i="1"/>
  <c r="C17" i="1"/>
  <c r="W13" i="1"/>
  <c r="S13" i="1"/>
  <c r="W9" i="1"/>
  <c r="S9" i="1"/>
  <c r="O13" i="1"/>
  <c r="K13" i="1"/>
  <c r="O9" i="1"/>
  <c r="K9" i="1"/>
  <c r="G13" i="1"/>
  <c r="C13" i="1"/>
  <c r="G9" i="1"/>
  <c r="C9" i="1"/>
  <c r="W55" i="1" l="1"/>
  <c r="S44" i="1"/>
  <c r="S55" i="1"/>
  <c r="S24" i="1"/>
  <c r="K32" i="1"/>
  <c r="S32" i="1"/>
  <c r="K36" i="1"/>
  <c r="S36" i="1"/>
  <c r="K40" i="1"/>
  <c r="S40" i="1"/>
  <c r="K44" i="1"/>
  <c r="K54" i="1" s="1"/>
  <c r="C44" i="1"/>
  <c r="K24" i="1"/>
  <c r="S20" i="1"/>
  <c r="C36" i="1"/>
  <c r="C28" i="1"/>
  <c r="S28" i="1"/>
  <c r="C32" i="1"/>
  <c r="B33" i="1" s="1"/>
  <c r="B37" i="1"/>
  <c r="K20" i="1"/>
  <c r="C40" i="1"/>
  <c r="K28" i="1"/>
  <c r="C8" i="1"/>
  <c r="C16" i="1"/>
  <c r="C24" i="1"/>
  <c r="K16" i="1"/>
  <c r="C20" i="1"/>
  <c r="S16" i="1"/>
  <c r="S12" i="1"/>
  <c r="K12" i="1"/>
  <c r="S8" i="1"/>
  <c r="K8" i="1"/>
  <c r="C12" i="1"/>
  <c r="B41" i="1" l="1"/>
  <c r="S54" i="1"/>
  <c r="B45" i="1"/>
  <c r="C54" i="1"/>
  <c r="B21" i="1"/>
  <c r="B25" i="1"/>
  <c r="B13" i="1"/>
  <c r="B29" i="1"/>
  <c r="B17" i="1"/>
  <c r="B9" i="1"/>
</calcChain>
</file>

<file path=xl/sharedStrings.xml><?xml version="1.0" encoding="utf-8"?>
<sst xmlns="http://schemas.openxmlformats.org/spreadsheetml/2006/main" count="243" uniqueCount="28">
  <si>
    <t>nie wiem</t>
  </si>
  <si>
    <t>tak</t>
  </si>
  <si>
    <t>nie</t>
  </si>
  <si>
    <t>18-24</t>
  </si>
  <si>
    <t>kobieta</t>
  </si>
  <si>
    <t>mężczyzna</t>
  </si>
  <si>
    <t>25-39</t>
  </si>
  <si>
    <t>40-59</t>
  </si>
  <si>
    <t>60 i wiecej</t>
  </si>
  <si>
    <t>WYNIKI ANKIETY W WERSJI ELEKTRONICZNEJ</t>
  </si>
  <si>
    <t>WYNIKI ANKIETY W WERSJI PAPIEROWEJ</t>
  </si>
  <si>
    <t>WYNIKI ZBIORCZE OBU ANKIET</t>
  </si>
  <si>
    <t>Załącznik nr 5</t>
  </si>
  <si>
    <t>Załącznik nr 1</t>
  </si>
  <si>
    <t>Załącznik nr 3</t>
  </si>
  <si>
    <t>Babimost</t>
  </si>
  <si>
    <t>Gmina</t>
  </si>
  <si>
    <t>Bojadła</t>
  </si>
  <si>
    <t>Czerwieńsk</t>
  </si>
  <si>
    <t>Kargowa</t>
  </si>
  <si>
    <t>Sulechów</t>
  </si>
  <si>
    <t>Świdnica</t>
  </si>
  <si>
    <t>Trzebiechów</t>
  </si>
  <si>
    <t>Razem</t>
  </si>
  <si>
    <t>Liczba ankiet bez określenia gminy</t>
  </si>
  <si>
    <t>Zabór</t>
  </si>
  <si>
    <t>Nowogród Bobrz.</t>
  </si>
  <si>
    <t>Zielona Góra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</si>
</sst>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5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A6464"/>
        <bgColor indexed="64"/>
      </patternFill>
    </fill>
    <fill>
      <patternFill patternType="solid">
        <fgColor rgb="FF64FA64"/>
        <bgColor indexed="64"/>
      </patternFill>
    </fill>
    <fill>
      <patternFill patternType="solid">
        <fgColor rgb="FFF0F064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0" borderId="14" xfId="0" applyFont="1" applyBorder="1"/>
    <xf numFmtId="0" fontId="0" fillId="0" borderId="15" xfId="0" applyBorder="1"/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0" fontId="6" fillId="0" borderId="10" xfId="0" applyNumberFormat="1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>
      <alignment horizontal="center" vertical="center" wrapText="1"/>
    </xf>
    <xf numFmtId="10" fontId="1" fillId="5" borderId="20" xfId="0" applyNumberFormat="1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/>
    </xf>
    <xf numFmtId="10" fontId="6" fillId="0" borderId="11" xfId="0" applyNumberFormat="1" applyFont="1" applyBorder="1" applyAlignment="1" applyProtection="1">
      <alignment horizontal="center" vertical="center"/>
      <protection locked="0"/>
    </xf>
    <xf numFmtId="10" fontId="6" fillId="0" borderId="12" xfId="0" applyNumberFormat="1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0" fontId="1" fillId="4" borderId="25" xfId="0" applyNumberFormat="1" applyFont="1" applyFill="1" applyBorder="1" applyAlignment="1">
      <alignment horizontal="center" vertical="center"/>
    </xf>
    <xf numFmtId="10" fontId="1" fillId="4" borderId="26" xfId="0" applyNumberFormat="1" applyFont="1" applyFill="1" applyBorder="1" applyAlignment="1">
      <alignment horizontal="center" vertical="center"/>
    </xf>
    <xf numFmtId="10" fontId="1" fillId="4" borderId="29" xfId="0" applyNumberFormat="1" applyFont="1" applyFill="1" applyBorder="1" applyAlignment="1">
      <alignment horizontal="center" vertical="center"/>
    </xf>
    <xf numFmtId="10" fontId="1" fillId="3" borderId="25" xfId="0" applyNumberFormat="1" applyFont="1" applyFill="1" applyBorder="1" applyAlignment="1">
      <alignment horizontal="center" vertical="center"/>
    </xf>
    <xf numFmtId="10" fontId="1" fillId="3" borderId="26" xfId="0" applyNumberFormat="1" applyFont="1" applyFill="1" applyBorder="1" applyAlignment="1">
      <alignment horizontal="center" vertical="center"/>
    </xf>
    <xf numFmtId="10" fontId="1" fillId="3" borderId="29" xfId="0" applyNumberFormat="1" applyFont="1" applyFill="1" applyBorder="1" applyAlignment="1">
      <alignment horizontal="center" vertical="center"/>
    </xf>
    <xf numFmtId="10" fontId="1" fillId="5" borderId="25" xfId="0" applyNumberFormat="1" applyFont="1" applyFill="1" applyBorder="1" applyAlignment="1">
      <alignment horizontal="center" vertical="center"/>
    </xf>
    <xf numFmtId="10" fontId="1" fillId="5" borderId="26" xfId="0" applyNumberFormat="1" applyFont="1" applyFill="1" applyBorder="1" applyAlignment="1">
      <alignment horizontal="center" vertical="center"/>
    </xf>
    <xf numFmtId="10" fontId="1" fillId="5" borderId="29" xfId="0" applyNumberFormat="1" applyFont="1" applyFill="1" applyBorder="1" applyAlignment="1">
      <alignment horizontal="center" vertical="center"/>
    </xf>
    <xf numFmtId="10" fontId="6" fillId="0" borderId="28" xfId="0" applyNumberFormat="1" applyFont="1" applyBorder="1" applyAlignment="1" applyProtection="1">
      <alignment horizontal="center" vertical="center"/>
      <protection locked="0"/>
    </xf>
    <xf numFmtId="10" fontId="6" fillId="0" borderId="26" xfId="0" applyNumberFormat="1" applyFont="1" applyBorder="1" applyAlignment="1" applyProtection="1">
      <alignment horizontal="center" vertical="center"/>
      <protection locked="0"/>
    </xf>
    <xf numFmtId="10" fontId="6" fillId="0" borderId="27" xfId="0" applyNumberFormat="1" applyFont="1" applyBorder="1" applyAlignment="1" applyProtection="1">
      <alignment horizontal="center" vertical="center"/>
      <protection locked="0"/>
    </xf>
    <xf numFmtId="10" fontId="6" fillId="0" borderId="29" xfId="0" applyNumberFormat="1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0F064"/>
      <color rgb="FFFA6464"/>
      <color rgb="FF64FA64"/>
      <color rgb="FFF03C3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WY</a:t>
            </a:r>
            <a:r>
              <a:rPr lang="pl-PL"/>
              <a:t>NIKI ZBIORCZE Z PODZIAŁEM NA GMINY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tak</c:v>
          </c:tx>
          <c:spPr>
            <a:solidFill>
              <a:srgbClr val="64FA64"/>
            </a:solidFill>
            <a:ln>
              <a:solidFill>
                <a:schemeClr val="tx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600"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(zbiorcze!$B$8,zbiorcze!$B$13,zbiorcze!$B$18,zbiorcze!$B$23,zbiorcze!$B$28,zbiorcze!$B$33,zbiorcze!$B$38,zbiorcze!$B$43,zbiorcze!$B$48,zbiorcze!$B$53,zbiorcze!$B$58)</c:f>
              <c:strCache>
                <c:ptCount val="11"/>
                <c:pt idx="0">
                  <c:v>Babimost</c:v>
                </c:pt>
                <c:pt idx="1">
                  <c:v>Bojadła</c:v>
                </c:pt>
                <c:pt idx="2">
                  <c:v>Czerwieńsk</c:v>
                </c:pt>
                <c:pt idx="3">
                  <c:v>Kargowa</c:v>
                </c:pt>
                <c:pt idx="4">
                  <c:v>Nowogród Bobrz.</c:v>
                </c:pt>
                <c:pt idx="5">
                  <c:v>Sulechów</c:v>
                </c:pt>
                <c:pt idx="6">
                  <c:v>Świdnica</c:v>
                </c:pt>
                <c:pt idx="7">
                  <c:v>Trzebiechów</c:v>
                </c:pt>
                <c:pt idx="8">
                  <c:v>Zabór</c:v>
                </c:pt>
                <c:pt idx="9">
                  <c:v>Zielona Góra</c:v>
                </c:pt>
                <c:pt idx="10">
                  <c:v>Liczba ankiet bez określenia gminy</c:v>
                </c:pt>
              </c:strCache>
            </c:strRef>
          </c:cat>
          <c:val>
            <c:numRef>
              <c:f>(zbiorcze!$C$8,zbiorcze!$C$13,zbiorcze!$C$18,zbiorcze!$C$23,zbiorcze!$C$28,zbiorcze!$C$33,zbiorcze!$C$38,zbiorcze!$C$43,zbiorcze!$C$48,zbiorcze!$C$53,zbiorcze!$C$58)</c:f>
              <c:numCache>
                <c:formatCode>General</c:formatCode>
                <c:ptCount val="11"/>
                <c:pt idx="0">
                  <c:v>83</c:v>
                </c:pt>
                <c:pt idx="1">
                  <c:v>90</c:v>
                </c:pt>
                <c:pt idx="2">
                  <c:v>191</c:v>
                </c:pt>
                <c:pt idx="3">
                  <c:v>110</c:v>
                </c:pt>
                <c:pt idx="4">
                  <c:v>305</c:v>
                </c:pt>
                <c:pt idx="5">
                  <c:v>214</c:v>
                </c:pt>
                <c:pt idx="6">
                  <c:v>177</c:v>
                </c:pt>
                <c:pt idx="7">
                  <c:v>109</c:v>
                </c:pt>
                <c:pt idx="8">
                  <c:v>126</c:v>
                </c:pt>
                <c:pt idx="9">
                  <c:v>384</c:v>
                </c:pt>
                <c:pt idx="10">
                  <c:v>660</c:v>
                </c:pt>
              </c:numCache>
            </c:numRef>
          </c:val>
        </c:ser>
        <c:ser>
          <c:idx val="8"/>
          <c:order val="1"/>
          <c:tx>
            <c:v>nie</c:v>
          </c:tx>
          <c:spPr>
            <a:solidFill>
              <a:srgbClr val="F03C3C"/>
            </a:solidFill>
            <a:ln>
              <a:solidFill>
                <a:schemeClr val="tx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600"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(zbiorcze!$B$8,zbiorcze!$B$13,zbiorcze!$B$18,zbiorcze!$B$23,zbiorcze!$B$28,zbiorcze!$B$33,zbiorcze!$B$38,zbiorcze!$B$43,zbiorcze!$B$48,zbiorcze!$B$53,zbiorcze!$B$58)</c:f>
              <c:strCache>
                <c:ptCount val="11"/>
                <c:pt idx="0">
                  <c:v>Babimost</c:v>
                </c:pt>
                <c:pt idx="1">
                  <c:v>Bojadła</c:v>
                </c:pt>
                <c:pt idx="2">
                  <c:v>Czerwieńsk</c:v>
                </c:pt>
                <c:pt idx="3">
                  <c:v>Kargowa</c:v>
                </c:pt>
                <c:pt idx="4">
                  <c:v>Nowogród Bobrz.</c:v>
                </c:pt>
                <c:pt idx="5">
                  <c:v>Sulechów</c:v>
                </c:pt>
                <c:pt idx="6">
                  <c:v>Świdnica</c:v>
                </c:pt>
                <c:pt idx="7">
                  <c:v>Trzebiechów</c:v>
                </c:pt>
                <c:pt idx="8">
                  <c:v>Zabór</c:v>
                </c:pt>
                <c:pt idx="9">
                  <c:v>Zielona Góra</c:v>
                </c:pt>
                <c:pt idx="10">
                  <c:v>Liczba ankiet bez określenia gminy</c:v>
                </c:pt>
              </c:strCache>
            </c:strRef>
          </c:cat>
          <c:val>
            <c:numRef>
              <c:f>(zbiorcze!$K$8,zbiorcze!$K$13,zbiorcze!$K$18,zbiorcze!$K$23,zbiorcze!$K$28,zbiorcze!$K$33,zbiorcze!$K$38,zbiorcze!$K$43,zbiorcze!$K$48,zbiorcze!$K$53,zbiorcze!$K$58)</c:f>
              <c:numCache>
                <c:formatCode>General</c:formatCode>
                <c:ptCount val="11"/>
                <c:pt idx="0">
                  <c:v>37</c:v>
                </c:pt>
                <c:pt idx="1">
                  <c:v>44</c:v>
                </c:pt>
                <c:pt idx="2">
                  <c:v>23</c:v>
                </c:pt>
                <c:pt idx="3">
                  <c:v>50</c:v>
                </c:pt>
                <c:pt idx="4">
                  <c:v>47</c:v>
                </c:pt>
                <c:pt idx="5">
                  <c:v>137</c:v>
                </c:pt>
                <c:pt idx="6">
                  <c:v>20</c:v>
                </c:pt>
                <c:pt idx="7">
                  <c:v>54</c:v>
                </c:pt>
                <c:pt idx="8">
                  <c:v>20</c:v>
                </c:pt>
                <c:pt idx="9">
                  <c:v>206</c:v>
                </c:pt>
                <c:pt idx="10">
                  <c:v>13</c:v>
                </c:pt>
              </c:numCache>
            </c:numRef>
          </c:val>
        </c:ser>
        <c:ser>
          <c:idx val="16"/>
          <c:order val="2"/>
          <c:tx>
            <c:v>nie wiem</c:v>
          </c:tx>
          <c:spPr>
            <a:solidFill>
              <a:srgbClr val="F0F064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10"/>
              <c:layout>
                <c:manualLayout>
                  <c:x val="0"/>
                  <c:y val="-8.82255991091298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600"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(zbiorcze!$B$8,zbiorcze!$B$13,zbiorcze!$B$18,zbiorcze!$B$23,zbiorcze!$B$28,zbiorcze!$B$33,zbiorcze!$B$38,zbiorcze!$B$43,zbiorcze!$B$48,zbiorcze!$B$53,zbiorcze!$B$58)</c:f>
              <c:strCache>
                <c:ptCount val="11"/>
                <c:pt idx="0">
                  <c:v>Babimost</c:v>
                </c:pt>
                <c:pt idx="1">
                  <c:v>Bojadła</c:v>
                </c:pt>
                <c:pt idx="2">
                  <c:v>Czerwieńsk</c:v>
                </c:pt>
                <c:pt idx="3">
                  <c:v>Kargowa</c:v>
                </c:pt>
                <c:pt idx="4">
                  <c:v>Nowogród Bobrz.</c:v>
                </c:pt>
                <c:pt idx="5">
                  <c:v>Sulechów</c:v>
                </c:pt>
                <c:pt idx="6">
                  <c:v>Świdnica</c:v>
                </c:pt>
                <c:pt idx="7">
                  <c:v>Trzebiechów</c:v>
                </c:pt>
                <c:pt idx="8">
                  <c:v>Zabór</c:v>
                </c:pt>
                <c:pt idx="9">
                  <c:v>Zielona Góra</c:v>
                </c:pt>
                <c:pt idx="10">
                  <c:v>Liczba ankiet bez określenia gminy</c:v>
                </c:pt>
              </c:strCache>
            </c:strRef>
          </c:cat>
          <c:val>
            <c:numRef>
              <c:f>(zbiorcze!$S$8,zbiorcze!$S$13,zbiorcze!$S$18,zbiorcze!$S$23,zbiorcze!$S$28,zbiorcze!$S$33,zbiorcze!$S$38,zbiorcze!$S$43,zbiorcze!$S$48,zbiorcze!$S$53,zbiorcze!$S$58)</c:f>
              <c:numCache>
                <c:formatCode>General</c:formatCode>
                <c:ptCount val="11"/>
                <c:pt idx="0">
                  <c:v>12</c:v>
                </c:pt>
                <c:pt idx="1">
                  <c:v>22</c:v>
                </c:pt>
                <c:pt idx="2">
                  <c:v>13</c:v>
                </c:pt>
                <c:pt idx="3">
                  <c:v>28</c:v>
                </c:pt>
                <c:pt idx="4">
                  <c:v>42</c:v>
                </c:pt>
                <c:pt idx="5">
                  <c:v>33</c:v>
                </c:pt>
                <c:pt idx="6">
                  <c:v>19</c:v>
                </c:pt>
                <c:pt idx="7">
                  <c:v>21</c:v>
                </c:pt>
                <c:pt idx="8">
                  <c:v>14</c:v>
                </c:pt>
                <c:pt idx="9">
                  <c:v>33</c:v>
                </c:pt>
                <c:pt idx="1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21038336"/>
        <c:axId val="121039872"/>
      </c:barChart>
      <c:catAx>
        <c:axId val="121038336"/>
        <c:scaling>
          <c:orientation val="minMax"/>
        </c:scaling>
        <c:delete val="0"/>
        <c:axPos val="b"/>
        <c:majorTickMark val="none"/>
        <c:minorTickMark val="none"/>
        <c:tickLblPos val="nextTo"/>
        <c:crossAx val="121039872"/>
        <c:crosses val="autoZero"/>
        <c:auto val="1"/>
        <c:lblAlgn val="ctr"/>
        <c:lblOffset val="100"/>
        <c:noMultiLvlLbl val="0"/>
      </c:catAx>
      <c:valAx>
        <c:axId val="121039872"/>
        <c:scaling>
          <c:orientation val="minMax"/>
          <c:max val="700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2103833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8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WY</a:t>
            </a:r>
            <a:r>
              <a:rPr lang="pl-PL"/>
              <a:t>NIKI</a:t>
            </a:r>
            <a:r>
              <a:rPr lang="pl-PL" baseline="0"/>
              <a:t> ANKIETY ELEKTRONICZNEJ Z PODZIAŁEM NA GMINY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tak</c:v>
          </c:tx>
          <c:spPr>
            <a:solidFill>
              <a:srgbClr val="64FA64"/>
            </a:solidFill>
            <a:ln>
              <a:solidFill>
                <a:schemeClr val="tx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600"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(elektroniczna!$B$8,elektroniczna!$B$12,elektroniczna!$B$16,elektroniczna!$B$20,elektroniczna!$B$24,elektroniczna!$B$28,elektroniczna!$B$32,elektroniczna!$B$36,elektroniczna!$B$40,elektroniczna!$B$44,elektroniczna!$B$48)</c:f>
              <c:strCache>
                <c:ptCount val="11"/>
                <c:pt idx="0">
                  <c:v>Babimost</c:v>
                </c:pt>
                <c:pt idx="1">
                  <c:v>Bojadła</c:v>
                </c:pt>
                <c:pt idx="2">
                  <c:v>Czerwieńsk</c:v>
                </c:pt>
                <c:pt idx="3">
                  <c:v>Kargowa</c:v>
                </c:pt>
                <c:pt idx="4">
                  <c:v>Nowogród Bobrz.</c:v>
                </c:pt>
                <c:pt idx="5">
                  <c:v>Sulechów</c:v>
                </c:pt>
                <c:pt idx="6">
                  <c:v>Świdnica</c:v>
                </c:pt>
                <c:pt idx="7">
                  <c:v>Trzebiechów</c:v>
                </c:pt>
                <c:pt idx="8">
                  <c:v>Zabór</c:v>
                </c:pt>
                <c:pt idx="9">
                  <c:v>Zielona Góra</c:v>
                </c:pt>
                <c:pt idx="10">
                  <c:v>Liczba ankiet bez określenia gminy</c:v>
                </c:pt>
              </c:strCache>
            </c:strRef>
          </c:cat>
          <c:val>
            <c:numRef>
              <c:f>(elektroniczna!$C$8,elektroniczna!$C$12,elektroniczna!$C$16,elektroniczna!$C$20,elektroniczna!$C$24,elektroniczna!$C$28,elektroniczna!$C$32,elektroniczna!$C$36,elektroniczna!$C$40,elektroniczna!$C$44,elektroniczna!$C$48)</c:f>
              <c:numCache>
                <c:formatCode>General</c:formatCode>
                <c:ptCount val="11"/>
                <c:pt idx="0">
                  <c:v>32</c:v>
                </c:pt>
                <c:pt idx="1">
                  <c:v>30</c:v>
                </c:pt>
                <c:pt idx="2">
                  <c:v>38</c:v>
                </c:pt>
                <c:pt idx="3">
                  <c:v>26</c:v>
                </c:pt>
                <c:pt idx="4">
                  <c:v>34</c:v>
                </c:pt>
                <c:pt idx="5">
                  <c:v>34</c:v>
                </c:pt>
                <c:pt idx="6">
                  <c:v>38</c:v>
                </c:pt>
                <c:pt idx="7">
                  <c:v>26</c:v>
                </c:pt>
                <c:pt idx="8">
                  <c:v>36</c:v>
                </c:pt>
                <c:pt idx="9">
                  <c:v>49</c:v>
                </c:pt>
                <c:pt idx="10">
                  <c:v>11</c:v>
                </c:pt>
              </c:numCache>
            </c:numRef>
          </c:val>
        </c:ser>
        <c:ser>
          <c:idx val="8"/>
          <c:order val="1"/>
          <c:tx>
            <c:v>nie</c:v>
          </c:tx>
          <c:spPr>
            <a:solidFill>
              <a:srgbClr val="F03C3C"/>
            </a:solidFill>
            <a:ln>
              <a:solidFill>
                <a:schemeClr val="tx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600"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(elektroniczna!$B$8,elektroniczna!$B$12,elektroniczna!$B$16,elektroniczna!$B$20,elektroniczna!$B$24,elektroniczna!$B$28,elektroniczna!$B$32,elektroniczna!$B$36,elektroniczna!$B$40,elektroniczna!$B$44,elektroniczna!$B$48)</c:f>
              <c:strCache>
                <c:ptCount val="11"/>
                <c:pt idx="0">
                  <c:v>Babimost</c:v>
                </c:pt>
                <c:pt idx="1">
                  <c:v>Bojadła</c:v>
                </c:pt>
                <c:pt idx="2">
                  <c:v>Czerwieńsk</c:v>
                </c:pt>
                <c:pt idx="3">
                  <c:v>Kargowa</c:v>
                </c:pt>
                <c:pt idx="4">
                  <c:v>Nowogród Bobrz.</c:v>
                </c:pt>
                <c:pt idx="5">
                  <c:v>Sulechów</c:v>
                </c:pt>
                <c:pt idx="6">
                  <c:v>Świdnica</c:v>
                </c:pt>
                <c:pt idx="7">
                  <c:v>Trzebiechów</c:v>
                </c:pt>
                <c:pt idx="8">
                  <c:v>Zabór</c:v>
                </c:pt>
                <c:pt idx="9">
                  <c:v>Zielona Góra</c:v>
                </c:pt>
                <c:pt idx="10">
                  <c:v>Liczba ankiet bez określenia gminy</c:v>
                </c:pt>
              </c:strCache>
            </c:strRef>
          </c:cat>
          <c:val>
            <c:numRef>
              <c:f>(elektroniczna!$K$8,elektroniczna!$K$12,elektroniczna!$K$16,elektroniczna!$K$20,elektroniczna!$K$24,elektroniczna!$K$28,elektroniczna!$K$32,elektroniczna!$K$36,elektroniczna!$K$40,elektroniczna!$K$44,elektroniczna!$K$48)</c:f>
              <c:numCache>
                <c:formatCode>General</c:formatCode>
                <c:ptCount val="11"/>
                <c:pt idx="0">
                  <c:v>2</c:v>
                </c:pt>
                <c:pt idx="1">
                  <c:v>2</c:v>
                </c:pt>
                <c:pt idx="2">
                  <c:v>5</c:v>
                </c:pt>
                <c:pt idx="3">
                  <c:v>6</c:v>
                </c:pt>
                <c:pt idx="4">
                  <c:v>6</c:v>
                </c:pt>
                <c:pt idx="5">
                  <c:v>14</c:v>
                </c:pt>
                <c:pt idx="6">
                  <c:v>1</c:v>
                </c:pt>
                <c:pt idx="7">
                  <c:v>7</c:v>
                </c:pt>
                <c:pt idx="8">
                  <c:v>3</c:v>
                </c:pt>
                <c:pt idx="9">
                  <c:v>15</c:v>
                </c:pt>
                <c:pt idx="10">
                  <c:v>2</c:v>
                </c:pt>
              </c:numCache>
            </c:numRef>
          </c:val>
        </c:ser>
        <c:ser>
          <c:idx val="16"/>
          <c:order val="2"/>
          <c:tx>
            <c:v>nie wiem</c:v>
          </c:tx>
          <c:spPr>
            <a:solidFill>
              <a:srgbClr val="F0F064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10"/>
              <c:layout>
                <c:manualLayout>
                  <c:x val="-2.0838814947045828E-6"/>
                  <c:y val="-3.745110319441945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600"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(elektroniczna!$B$8,elektroniczna!$B$12,elektroniczna!$B$16,elektroniczna!$B$20,elektroniczna!$B$24,elektroniczna!$B$28,elektroniczna!$B$32,elektroniczna!$B$36,elektroniczna!$B$40,elektroniczna!$B$44,elektroniczna!$B$48)</c:f>
              <c:strCache>
                <c:ptCount val="11"/>
                <c:pt idx="0">
                  <c:v>Babimost</c:v>
                </c:pt>
                <c:pt idx="1">
                  <c:v>Bojadła</c:v>
                </c:pt>
                <c:pt idx="2">
                  <c:v>Czerwieńsk</c:v>
                </c:pt>
                <c:pt idx="3">
                  <c:v>Kargowa</c:v>
                </c:pt>
                <c:pt idx="4">
                  <c:v>Nowogród Bobrz.</c:v>
                </c:pt>
                <c:pt idx="5">
                  <c:v>Sulechów</c:v>
                </c:pt>
                <c:pt idx="6">
                  <c:v>Świdnica</c:v>
                </c:pt>
                <c:pt idx="7">
                  <c:v>Trzebiechów</c:v>
                </c:pt>
                <c:pt idx="8">
                  <c:v>Zabór</c:v>
                </c:pt>
                <c:pt idx="9">
                  <c:v>Zielona Góra</c:v>
                </c:pt>
                <c:pt idx="10">
                  <c:v>Liczba ankiet bez określenia gminy</c:v>
                </c:pt>
              </c:strCache>
            </c:strRef>
          </c:cat>
          <c:val>
            <c:numRef>
              <c:f>(elektroniczna!$S$8,elektroniczna!$S$12,elektroniczna!$S$16,elektroniczna!$S$20,elektroniczna!$S$24,elektroniczna!$S$28,elektroniczna!$S$32,elektroniczna!$S$36,elektroniczna!$S$40,elektroniczna!$S$44,elektroniczna!$S$48)</c:f>
              <c:numCache>
                <c:formatCode>General</c:formatCode>
                <c:ptCount val="11"/>
                <c:pt idx="0">
                  <c:v>5</c:v>
                </c:pt>
                <c:pt idx="1">
                  <c:v>5</c:v>
                </c:pt>
                <c:pt idx="2">
                  <c:v>1</c:v>
                </c:pt>
                <c:pt idx="3">
                  <c:v>4</c:v>
                </c:pt>
                <c:pt idx="4">
                  <c:v>9</c:v>
                </c:pt>
                <c:pt idx="5">
                  <c:v>8</c:v>
                </c:pt>
                <c:pt idx="6">
                  <c:v>6</c:v>
                </c:pt>
                <c:pt idx="7">
                  <c:v>4</c:v>
                </c:pt>
                <c:pt idx="8">
                  <c:v>8</c:v>
                </c:pt>
                <c:pt idx="9">
                  <c:v>4</c:v>
                </c:pt>
                <c:pt idx="1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22380288"/>
        <c:axId val="122381824"/>
      </c:barChart>
      <c:catAx>
        <c:axId val="122380288"/>
        <c:scaling>
          <c:orientation val="minMax"/>
        </c:scaling>
        <c:delete val="0"/>
        <c:axPos val="b"/>
        <c:majorTickMark val="none"/>
        <c:minorTickMark val="none"/>
        <c:tickLblPos val="nextTo"/>
        <c:crossAx val="122381824"/>
        <c:crosses val="autoZero"/>
        <c:auto val="1"/>
        <c:lblAlgn val="ctr"/>
        <c:lblOffset val="100"/>
        <c:noMultiLvlLbl val="0"/>
      </c:catAx>
      <c:valAx>
        <c:axId val="122381824"/>
        <c:scaling>
          <c:orientation val="minMax"/>
          <c:max val="70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2238028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8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</a:t>
            </a:r>
            <a:r>
              <a:rPr lang="pl-PL"/>
              <a:t>YNIKI ANKIETY PAPIEROWEJ Z PODZIAŁEM</a:t>
            </a:r>
            <a:r>
              <a:rPr lang="pl-PL" baseline="0"/>
              <a:t> NA GMINY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tak</c:v>
          </c:tx>
          <c:spPr>
            <a:solidFill>
              <a:srgbClr val="64FA64"/>
            </a:solidFill>
            <a:ln>
              <a:solidFill>
                <a:schemeClr val="tx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600"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(papierowa!$B$8,papierowa!$B$12,papierowa!$B$16,papierowa!$B$20,papierowa!$B$24,papierowa!$B$28,papierowa!$B$32,papierowa!$B$36,papierowa!$B$40,papierowa!$B$44,papierowa!$B$48)</c:f>
              <c:strCache>
                <c:ptCount val="11"/>
                <c:pt idx="0">
                  <c:v>Babimost</c:v>
                </c:pt>
                <c:pt idx="1">
                  <c:v>Bojadła</c:v>
                </c:pt>
                <c:pt idx="2">
                  <c:v>Czerwieńsk</c:v>
                </c:pt>
                <c:pt idx="3">
                  <c:v>Kargowa</c:v>
                </c:pt>
                <c:pt idx="4">
                  <c:v>Nowogród Bobrz.</c:v>
                </c:pt>
                <c:pt idx="5">
                  <c:v>Sulechów</c:v>
                </c:pt>
                <c:pt idx="6">
                  <c:v>Świdnica</c:v>
                </c:pt>
                <c:pt idx="7">
                  <c:v>Trzebiechów</c:v>
                </c:pt>
                <c:pt idx="8">
                  <c:v>Zabór</c:v>
                </c:pt>
                <c:pt idx="9">
                  <c:v>Zielona Góra</c:v>
                </c:pt>
                <c:pt idx="10">
                  <c:v>Liczba ankiet bez określenia gminy</c:v>
                </c:pt>
              </c:strCache>
            </c:strRef>
          </c:cat>
          <c:val>
            <c:numRef>
              <c:f>(papierowa!$C$8,papierowa!$C$12,papierowa!$C$16,papierowa!$C$20,papierowa!$C$24,papierowa!$C$28,papierowa!$C$32,papierowa!$C$36,papierowa!$C$40,papierowa!$C$44,papierowa!$C$48)</c:f>
              <c:numCache>
                <c:formatCode>General</c:formatCode>
                <c:ptCount val="11"/>
                <c:pt idx="0">
                  <c:v>51</c:v>
                </c:pt>
                <c:pt idx="1">
                  <c:v>60</c:v>
                </c:pt>
                <c:pt idx="2">
                  <c:v>153</c:v>
                </c:pt>
                <c:pt idx="3">
                  <c:v>84</c:v>
                </c:pt>
                <c:pt idx="4">
                  <c:v>271</c:v>
                </c:pt>
                <c:pt idx="5">
                  <c:v>180</c:v>
                </c:pt>
                <c:pt idx="6">
                  <c:v>139</c:v>
                </c:pt>
                <c:pt idx="7">
                  <c:v>83</c:v>
                </c:pt>
                <c:pt idx="8">
                  <c:v>90</c:v>
                </c:pt>
                <c:pt idx="9">
                  <c:v>335</c:v>
                </c:pt>
                <c:pt idx="10">
                  <c:v>649</c:v>
                </c:pt>
              </c:numCache>
            </c:numRef>
          </c:val>
        </c:ser>
        <c:ser>
          <c:idx val="8"/>
          <c:order val="1"/>
          <c:tx>
            <c:v>nie</c:v>
          </c:tx>
          <c:spPr>
            <a:solidFill>
              <a:srgbClr val="F03C3C"/>
            </a:solidFill>
            <a:ln>
              <a:solidFill>
                <a:schemeClr val="tx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600"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(papierowa!$B$8,papierowa!$B$12,papierowa!$B$16,papierowa!$B$20,papierowa!$B$24,papierowa!$B$28,papierowa!$B$32,papierowa!$B$36,papierowa!$B$40,papierowa!$B$44,papierowa!$B$48)</c:f>
              <c:strCache>
                <c:ptCount val="11"/>
                <c:pt idx="0">
                  <c:v>Babimost</c:v>
                </c:pt>
                <c:pt idx="1">
                  <c:v>Bojadła</c:v>
                </c:pt>
                <c:pt idx="2">
                  <c:v>Czerwieńsk</c:v>
                </c:pt>
                <c:pt idx="3">
                  <c:v>Kargowa</c:v>
                </c:pt>
                <c:pt idx="4">
                  <c:v>Nowogród Bobrz.</c:v>
                </c:pt>
                <c:pt idx="5">
                  <c:v>Sulechów</c:v>
                </c:pt>
                <c:pt idx="6">
                  <c:v>Świdnica</c:v>
                </c:pt>
                <c:pt idx="7">
                  <c:v>Trzebiechów</c:v>
                </c:pt>
                <c:pt idx="8">
                  <c:v>Zabór</c:v>
                </c:pt>
                <c:pt idx="9">
                  <c:v>Zielona Góra</c:v>
                </c:pt>
                <c:pt idx="10">
                  <c:v>Liczba ankiet bez określenia gminy</c:v>
                </c:pt>
              </c:strCache>
            </c:strRef>
          </c:cat>
          <c:val>
            <c:numRef>
              <c:f>(papierowa!$K$8,papierowa!$K$12,papierowa!$K$16,papierowa!$K$20,papierowa!$K$24,papierowa!$K$28,papierowa!$K$32,papierowa!$K$36,papierowa!$K$40,papierowa!$K$44,papierowa!$K$48)</c:f>
              <c:numCache>
                <c:formatCode>General</c:formatCode>
                <c:ptCount val="11"/>
                <c:pt idx="0">
                  <c:v>35</c:v>
                </c:pt>
                <c:pt idx="1">
                  <c:v>42</c:v>
                </c:pt>
                <c:pt idx="2">
                  <c:v>18</c:v>
                </c:pt>
                <c:pt idx="3">
                  <c:v>44</c:v>
                </c:pt>
                <c:pt idx="4">
                  <c:v>41</c:v>
                </c:pt>
                <c:pt idx="5">
                  <c:v>123</c:v>
                </c:pt>
                <c:pt idx="6">
                  <c:v>19</c:v>
                </c:pt>
                <c:pt idx="7">
                  <c:v>47</c:v>
                </c:pt>
                <c:pt idx="8">
                  <c:v>17</c:v>
                </c:pt>
                <c:pt idx="9">
                  <c:v>191</c:v>
                </c:pt>
                <c:pt idx="10">
                  <c:v>11</c:v>
                </c:pt>
              </c:numCache>
            </c:numRef>
          </c:val>
        </c:ser>
        <c:ser>
          <c:idx val="16"/>
          <c:order val="2"/>
          <c:tx>
            <c:v>nie wiem</c:v>
          </c:tx>
          <c:spPr>
            <a:solidFill>
              <a:srgbClr val="F0F064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10"/>
              <c:layout>
                <c:manualLayout>
                  <c:x val="-2.0830944170219072E-6"/>
                  <c:y val="-6.71059909458798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600"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(papierowa!$B$8,papierowa!$B$12,papierowa!$B$16,papierowa!$B$20,papierowa!$B$24,papierowa!$B$28,papierowa!$B$32,papierowa!$B$36,papierowa!$B$40,papierowa!$B$44,papierowa!$B$48)</c:f>
              <c:strCache>
                <c:ptCount val="11"/>
                <c:pt idx="0">
                  <c:v>Babimost</c:v>
                </c:pt>
                <c:pt idx="1">
                  <c:v>Bojadła</c:v>
                </c:pt>
                <c:pt idx="2">
                  <c:v>Czerwieńsk</c:v>
                </c:pt>
                <c:pt idx="3">
                  <c:v>Kargowa</c:v>
                </c:pt>
                <c:pt idx="4">
                  <c:v>Nowogród Bobrz.</c:v>
                </c:pt>
                <c:pt idx="5">
                  <c:v>Sulechów</c:v>
                </c:pt>
                <c:pt idx="6">
                  <c:v>Świdnica</c:v>
                </c:pt>
                <c:pt idx="7">
                  <c:v>Trzebiechów</c:v>
                </c:pt>
                <c:pt idx="8">
                  <c:v>Zabór</c:v>
                </c:pt>
                <c:pt idx="9">
                  <c:v>Zielona Góra</c:v>
                </c:pt>
                <c:pt idx="10">
                  <c:v>Liczba ankiet bez określenia gminy</c:v>
                </c:pt>
              </c:strCache>
            </c:strRef>
          </c:cat>
          <c:val>
            <c:numRef>
              <c:f>(papierowa!$S$8,papierowa!$S$12,papierowa!$S$16,papierowa!$S$20,papierowa!$S$24,papierowa!$S$28,papierowa!$S$32,papierowa!$S$36,papierowa!$S$40,papierowa!$S$44,papierowa!$S$48)</c:f>
              <c:numCache>
                <c:formatCode>General</c:formatCode>
                <c:ptCount val="11"/>
                <c:pt idx="0">
                  <c:v>7</c:v>
                </c:pt>
                <c:pt idx="1">
                  <c:v>17</c:v>
                </c:pt>
                <c:pt idx="2">
                  <c:v>12</c:v>
                </c:pt>
                <c:pt idx="3">
                  <c:v>24</c:v>
                </c:pt>
                <c:pt idx="4">
                  <c:v>33</c:v>
                </c:pt>
                <c:pt idx="5">
                  <c:v>25</c:v>
                </c:pt>
                <c:pt idx="6">
                  <c:v>13</c:v>
                </c:pt>
                <c:pt idx="7">
                  <c:v>17</c:v>
                </c:pt>
                <c:pt idx="8">
                  <c:v>6</c:v>
                </c:pt>
                <c:pt idx="9">
                  <c:v>29</c:v>
                </c:pt>
                <c:pt idx="1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22559488"/>
        <c:axId val="122561280"/>
      </c:barChart>
      <c:catAx>
        <c:axId val="122559488"/>
        <c:scaling>
          <c:orientation val="minMax"/>
        </c:scaling>
        <c:delete val="0"/>
        <c:axPos val="b"/>
        <c:majorTickMark val="none"/>
        <c:minorTickMark val="none"/>
        <c:tickLblPos val="nextTo"/>
        <c:crossAx val="122561280"/>
        <c:crosses val="autoZero"/>
        <c:auto val="1"/>
        <c:lblAlgn val="ctr"/>
        <c:lblOffset val="100"/>
        <c:noMultiLvlLbl val="0"/>
      </c:catAx>
      <c:valAx>
        <c:axId val="122561280"/>
        <c:scaling>
          <c:orientation val="minMax"/>
          <c:max val="700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2255948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8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57975</xdr:colOff>
      <xdr:row>84</xdr:row>
      <xdr:rowOff>165653</xdr:rowOff>
    </xdr:from>
    <xdr:to>
      <xdr:col>25</xdr:col>
      <xdr:colOff>289889</xdr:colOff>
      <xdr:row>116</xdr:row>
      <xdr:rowOff>82827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66261</xdr:colOff>
      <xdr:row>69</xdr:row>
      <xdr:rowOff>0</xdr:rowOff>
    </xdr:from>
    <xdr:to>
      <xdr:col>25</xdr:col>
      <xdr:colOff>298175</xdr:colOff>
      <xdr:row>100</xdr:row>
      <xdr:rowOff>107674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82826</xdr:colOff>
      <xdr:row>68</xdr:row>
      <xdr:rowOff>190499</xdr:rowOff>
    </xdr:from>
    <xdr:to>
      <xdr:col>26</xdr:col>
      <xdr:colOff>1</xdr:colOff>
      <xdr:row>100</xdr:row>
      <xdr:rowOff>107673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71"/>
  <sheetViews>
    <sheetView tabSelected="1" topLeftCell="A55" zoomScale="115" zoomScaleNormal="115" workbookViewId="0">
      <selection activeCell="K40" sqref="K40"/>
    </sheetView>
  </sheetViews>
  <sheetFormatPr defaultRowHeight="15" x14ac:dyDescent="0.25"/>
  <cols>
    <col min="1" max="1" width="1.7109375" customWidth="1"/>
    <col min="2" max="2" width="22.7109375" customWidth="1"/>
    <col min="3" max="26" width="4.7109375" customWidth="1"/>
  </cols>
  <sheetData>
    <row r="1" spans="2:26" ht="20.100000000000001" customHeight="1" x14ac:dyDescent="0.25">
      <c r="V1" s="92" t="s">
        <v>12</v>
      </c>
      <c r="W1" s="92"/>
      <c r="X1" s="92"/>
      <c r="Y1" s="92"/>
      <c r="Z1" s="92"/>
    </row>
    <row r="2" spans="2:26" ht="20.100000000000001" customHeight="1" x14ac:dyDescent="0.25">
      <c r="B2" s="93" t="s">
        <v>11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</row>
    <row r="3" spans="2:26" ht="20.100000000000001" customHeight="1" thickBot="1" x14ac:dyDescent="0.3"/>
    <row r="4" spans="2:26" s="8" customFormat="1" ht="20.100000000000001" customHeight="1" x14ac:dyDescent="0.25">
      <c r="B4" s="83" t="s">
        <v>16</v>
      </c>
      <c r="C4" s="78" t="s">
        <v>1</v>
      </c>
      <c r="D4" s="78"/>
      <c r="E4" s="78"/>
      <c r="F4" s="78"/>
      <c r="G4" s="78"/>
      <c r="H4" s="78"/>
      <c r="I4" s="78"/>
      <c r="J4" s="78"/>
      <c r="K4" s="81" t="s">
        <v>2</v>
      </c>
      <c r="L4" s="81"/>
      <c r="M4" s="81"/>
      <c r="N4" s="81"/>
      <c r="O4" s="81"/>
      <c r="P4" s="81"/>
      <c r="Q4" s="81"/>
      <c r="R4" s="81"/>
      <c r="S4" s="84" t="s">
        <v>0</v>
      </c>
      <c r="T4" s="84"/>
      <c r="U4" s="84"/>
      <c r="V4" s="84"/>
      <c r="W4" s="84"/>
      <c r="X4" s="84"/>
      <c r="Y4" s="84"/>
      <c r="Z4" s="85"/>
    </row>
    <row r="5" spans="2:26" s="7" customFormat="1" ht="20.100000000000001" customHeight="1" x14ac:dyDescent="0.25">
      <c r="B5" s="94"/>
      <c r="C5" s="96" t="s">
        <v>4</v>
      </c>
      <c r="D5" s="97"/>
      <c r="E5" s="97"/>
      <c r="F5" s="98"/>
      <c r="G5" s="96" t="s">
        <v>5</v>
      </c>
      <c r="H5" s="97"/>
      <c r="I5" s="97"/>
      <c r="J5" s="98"/>
      <c r="K5" s="96" t="s">
        <v>4</v>
      </c>
      <c r="L5" s="97"/>
      <c r="M5" s="97"/>
      <c r="N5" s="98"/>
      <c r="O5" s="96" t="s">
        <v>5</v>
      </c>
      <c r="P5" s="97"/>
      <c r="Q5" s="97"/>
      <c r="R5" s="98"/>
      <c r="S5" s="96" t="s">
        <v>4</v>
      </c>
      <c r="T5" s="97"/>
      <c r="U5" s="97"/>
      <c r="V5" s="98"/>
      <c r="W5" s="96" t="s">
        <v>5</v>
      </c>
      <c r="X5" s="97"/>
      <c r="Y5" s="97"/>
      <c r="Z5" s="99"/>
    </row>
    <row r="6" spans="2:26" s="5" customFormat="1" ht="20.100000000000001" customHeight="1" thickBot="1" x14ac:dyDescent="0.3">
      <c r="B6" s="95"/>
      <c r="C6" s="13" t="s">
        <v>3</v>
      </c>
      <c r="D6" s="13" t="s">
        <v>6</v>
      </c>
      <c r="E6" s="13" t="s">
        <v>7</v>
      </c>
      <c r="F6" s="13" t="s">
        <v>8</v>
      </c>
      <c r="G6" s="13" t="s">
        <v>3</v>
      </c>
      <c r="H6" s="13" t="s">
        <v>6</v>
      </c>
      <c r="I6" s="13" t="s">
        <v>7</v>
      </c>
      <c r="J6" s="13" t="s">
        <v>8</v>
      </c>
      <c r="K6" s="13" t="s">
        <v>3</v>
      </c>
      <c r="L6" s="13" t="s">
        <v>6</v>
      </c>
      <c r="M6" s="13" t="s">
        <v>7</v>
      </c>
      <c r="N6" s="13" t="s">
        <v>8</v>
      </c>
      <c r="O6" s="13" t="s">
        <v>3</v>
      </c>
      <c r="P6" s="13" t="s">
        <v>6</v>
      </c>
      <c r="Q6" s="13" t="s">
        <v>7</v>
      </c>
      <c r="R6" s="13" t="s">
        <v>8</v>
      </c>
      <c r="S6" s="13" t="s">
        <v>3</v>
      </c>
      <c r="T6" s="13" t="s">
        <v>6</v>
      </c>
      <c r="U6" s="13" t="s">
        <v>7</v>
      </c>
      <c r="V6" s="13" t="s">
        <v>8</v>
      </c>
      <c r="W6" s="13" t="s">
        <v>3</v>
      </c>
      <c r="X6" s="13" t="s">
        <v>6</v>
      </c>
      <c r="Y6" s="13" t="s">
        <v>7</v>
      </c>
      <c r="Z6" s="14" t="s">
        <v>8</v>
      </c>
    </row>
    <row r="7" spans="2:26" ht="20.100000000000001" customHeight="1" thickBot="1" x14ac:dyDescent="0.3">
      <c r="B7" s="15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6"/>
    </row>
    <row r="8" spans="2:26" s="8" customFormat="1" ht="39.950000000000003" customHeight="1" x14ac:dyDescent="0.25">
      <c r="B8" s="46" t="s">
        <v>15</v>
      </c>
      <c r="C8" s="49">
        <f>SUM(C9:J9)</f>
        <v>83</v>
      </c>
      <c r="D8" s="49"/>
      <c r="E8" s="49"/>
      <c r="F8" s="49"/>
      <c r="G8" s="49"/>
      <c r="H8" s="49"/>
      <c r="I8" s="49"/>
      <c r="J8" s="49"/>
      <c r="K8" s="49">
        <f>SUM(K9:R9)</f>
        <v>37</v>
      </c>
      <c r="L8" s="49"/>
      <c r="M8" s="49"/>
      <c r="N8" s="49"/>
      <c r="O8" s="49"/>
      <c r="P8" s="49"/>
      <c r="Q8" s="49"/>
      <c r="R8" s="49"/>
      <c r="S8" s="49">
        <f>SUM(S9:Z9)</f>
        <v>12</v>
      </c>
      <c r="T8" s="49"/>
      <c r="U8" s="49"/>
      <c r="V8" s="49"/>
      <c r="W8" s="49"/>
      <c r="X8" s="49"/>
      <c r="Y8" s="49"/>
      <c r="Z8" s="50"/>
    </row>
    <row r="9" spans="2:26" s="7" customFormat="1" ht="20.100000000000001" customHeight="1" x14ac:dyDescent="0.25">
      <c r="B9" s="89">
        <f>SUM(C8:Z8)</f>
        <v>132</v>
      </c>
      <c r="C9" s="90">
        <f>SUM(C10:F10)</f>
        <v>45</v>
      </c>
      <c r="D9" s="90"/>
      <c r="E9" s="90"/>
      <c r="F9" s="90"/>
      <c r="G9" s="90">
        <f>SUM(G10:J10)</f>
        <v>38</v>
      </c>
      <c r="H9" s="90"/>
      <c r="I9" s="90"/>
      <c r="J9" s="90"/>
      <c r="K9" s="90">
        <f>SUM(K10:N10)</f>
        <v>13</v>
      </c>
      <c r="L9" s="90"/>
      <c r="M9" s="90"/>
      <c r="N9" s="90"/>
      <c r="O9" s="90">
        <f>SUM(O10:R10)</f>
        <v>24</v>
      </c>
      <c r="P9" s="90"/>
      <c r="Q9" s="90"/>
      <c r="R9" s="90"/>
      <c r="S9" s="90">
        <f>SUM(S10:V10)</f>
        <v>8</v>
      </c>
      <c r="T9" s="90"/>
      <c r="U9" s="90"/>
      <c r="V9" s="90"/>
      <c r="W9" s="90">
        <f>SUM(W10:Z10)</f>
        <v>4</v>
      </c>
      <c r="X9" s="90"/>
      <c r="Y9" s="90"/>
      <c r="Z9" s="91"/>
    </row>
    <row r="10" spans="2:26" s="6" customFormat="1" ht="20.100000000000001" customHeight="1" x14ac:dyDescent="0.25">
      <c r="B10" s="89"/>
      <c r="C10" s="41">
        <f>SUM(elektroniczna!C10,papierowa!C10)</f>
        <v>11</v>
      </c>
      <c r="D10" s="41">
        <f>SUM(elektroniczna!D10,papierowa!D10)</f>
        <v>14</v>
      </c>
      <c r="E10" s="41">
        <f>SUM(elektroniczna!E10,papierowa!E10)</f>
        <v>16</v>
      </c>
      <c r="F10" s="41">
        <f>SUM(elektroniczna!F10,papierowa!F10)</f>
        <v>4</v>
      </c>
      <c r="G10" s="41">
        <f>SUM(elektroniczna!G10,papierowa!G10)</f>
        <v>8</v>
      </c>
      <c r="H10" s="41">
        <f>SUM(elektroniczna!H10,papierowa!H10)</f>
        <v>11</v>
      </c>
      <c r="I10" s="41">
        <f>SUM(elektroniczna!I10,papierowa!I10)</f>
        <v>15</v>
      </c>
      <c r="J10" s="41">
        <f>SUM(elektroniczna!J10,papierowa!J10)</f>
        <v>4</v>
      </c>
      <c r="K10" s="41">
        <f>SUM(elektroniczna!K10,papierowa!K10)</f>
        <v>0</v>
      </c>
      <c r="L10" s="41">
        <f>SUM(elektroniczna!L10,papierowa!L10)</f>
        <v>1</v>
      </c>
      <c r="M10" s="41">
        <f>SUM(elektroniczna!M10,papierowa!M10)</f>
        <v>9</v>
      </c>
      <c r="N10" s="41">
        <f>SUM(elektroniczna!N10,papierowa!N10)</f>
        <v>3</v>
      </c>
      <c r="O10" s="41">
        <f>SUM(elektroniczna!O10,papierowa!O10)</f>
        <v>9</v>
      </c>
      <c r="P10" s="41">
        <f>SUM(elektroniczna!P10,papierowa!P10)</f>
        <v>10</v>
      </c>
      <c r="Q10" s="41">
        <f>SUM(elektroniczna!Q10,papierowa!Q10)</f>
        <v>4</v>
      </c>
      <c r="R10" s="41">
        <f>SUM(elektroniczna!R10,papierowa!R10)</f>
        <v>1</v>
      </c>
      <c r="S10" s="41">
        <f>SUM(elektroniczna!S10,papierowa!S10)</f>
        <v>3</v>
      </c>
      <c r="T10" s="41">
        <f>SUM(elektroniczna!T10,papierowa!T10)</f>
        <v>5</v>
      </c>
      <c r="U10" s="41">
        <f>SUM(elektroniczna!U10,papierowa!U10)</f>
        <v>0</v>
      </c>
      <c r="V10" s="41">
        <f>SUM(elektroniczna!V10,papierowa!V10)</f>
        <v>0</v>
      </c>
      <c r="W10" s="41">
        <f>SUM(elektroniczna!W10,papierowa!W10)</f>
        <v>0</v>
      </c>
      <c r="X10" s="41">
        <f>SUM(elektroniczna!X10,papierowa!X10)</f>
        <v>1</v>
      </c>
      <c r="Y10" s="41">
        <f>SUM(elektroniczna!Y10,papierowa!Y10)</f>
        <v>2</v>
      </c>
      <c r="Z10" s="42">
        <f>SUM(elektroniczna!Z10,papierowa!Z10)</f>
        <v>1</v>
      </c>
    </row>
    <row r="11" spans="2:26" s="6" customFormat="1" ht="20.100000000000001" customHeight="1" thickBot="1" x14ac:dyDescent="0.3">
      <c r="B11" s="40">
        <f>B9/B9</f>
        <v>1</v>
      </c>
      <c r="C11" s="47">
        <f>C8/B9</f>
        <v>0.62878787878787878</v>
      </c>
      <c r="D11" s="47"/>
      <c r="E11" s="47"/>
      <c r="F11" s="47"/>
      <c r="G11" s="47"/>
      <c r="H11" s="47"/>
      <c r="I11" s="47"/>
      <c r="J11" s="47"/>
      <c r="K11" s="47">
        <f>K8/B9</f>
        <v>0.28030303030303028</v>
      </c>
      <c r="L11" s="47"/>
      <c r="M11" s="47"/>
      <c r="N11" s="47"/>
      <c r="O11" s="47"/>
      <c r="P11" s="47"/>
      <c r="Q11" s="47"/>
      <c r="R11" s="47"/>
      <c r="S11" s="47">
        <f>S8/B9</f>
        <v>9.0909090909090912E-2</v>
      </c>
      <c r="T11" s="47"/>
      <c r="U11" s="47"/>
      <c r="V11" s="47"/>
      <c r="W11" s="47"/>
      <c r="X11" s="47"/>
      <c r="Y11" s="47"/>
      <c r="Z11" s="48"/>
    </row>
    <row r="12" spans="2:26" ht="20.100000000000001" customHeight="1" thickBot="1" x14ac:dyDescent="0.3">
      <c r="B12" s="17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6"/>
    </row>
    <row r="13" spans="2:26" s="8" customFormat="1" ht="39.950000000000003" customHeight="1" x14ac:dyDescent="0.25">
      <c r="B13" s="46" t="s">
        <v>17</v>
      </c>
      <c r="C13" s="49">
        <f>SUM(C14:J14)</f>
        <v>90</v>
      </c>
      <c r="D13" s="49"/>
      <c r="E13" s="49"/>
      <c r="F13" s="49"/>
      <c r="G13" s="49"/>
      <c r="H13" s="49"/>
      <c r="I13" s="49"/>
      <c r="J13" s="49"/>
      <c r="K13" s="49">
        <f>SUM(K14:R14)</f>
        <v>44</v>
      </c>
      <c r="L13" s="49"/>
      <c r="M13" s="49"/>
      <c r="N13" s="49"/>
      <c r="O13" s="49"/>
      <c r="P13" s="49"/>
      <c r="Q13" s="49"/>
      <c r="R13" s="49"/>
      <c r="S13" s="49">
        <f>SUM(S14:Z14)</f>
        <v>22</v>
      </c>
      <c r="T13" s="49"/>
      <c r="U13" s="49"/>
      <c r="V13" s="49"/>
      <c r="W13" s="49"/>
      <c r="X13" s="49"/>
      <c r="Y13" s="49"/>
      <c r="Z13" s="50"/>
    </row>
    <row r="14" spans="2:26" s="7" customFormat="1" ht="20.100000000000001" customHeight="1" x14ac:dyDescent="0.25">
      <c r="B14" s="89">
        <f>SUM(C13:Z13)</f>
        <v>156</v>
      </c>
      <c r="C14" s="90">
        <f>SUM(C15:F15)</f>
        <v>39</v>
      </c>
      <c r="D14" s="90"/>
      <c r="E14" s="90"/>
      <c r="F14" s="90"/>
      <c r="G14" s="90">
        <f>SUM(G15:J15)</f>
        <v>51</v>
      </c>
      <c r="H14" s="90"/>
      <c r="I14" s="90"/>
      <c r="J14" s="90"/>
      <c r="K14" s="90">
        <f>SUM(K15:N15)</f>
        <v>17</v>
      </c>
      <c r="L14" s="90"/>
      <c r="M14" s="90"/>
      <c r="N14" s="90"/>
      <c r="O14" s="90">
        <f>SUM(O15:R15)</f>
        <v>27</v>
      </c>
      <c r="P14" s="90"/>
      <c r="Q14" s="90"/>
      <c r="R14" s="90"/>
      <c r="S14" s="90">
        <f>SUM(S15:V15)</f>
        <v>12</v>
      </c>
      <c r="T14" s="90"/>
      <c r="U14" s="90"/>
      <c r="V14" s="90"/>
      <c r="W14" s="90">
        <f>SUM(W15:Z15)</f>
        <v>10</v>
      </c>
      <c r="X14" s="90"/>
      <c r="Y14" s="90"/>
      <c r="Z14" s="91"/>
    </row>
    <row r="15" spans="2:26" s="6" customFormat="1" ht="20.100000000000001" customHeight="1" x14ac:dyDescent="0.25">
      <c r="B15" s="89"/>
      <c r="C15" s="41">
        <f>SUM(elektroniczna!C14,papierowa!C14)</f>
        <v>8</v>
      </c>
      <c r="D15" s="41">
        <f>SUM(elektroniczna!D14,papierowa!D14)</f>
        <v>18</v>
      </c>
      <c r="E15" s="41">
        <f>SUM(elektroniczna!E14,papierowa!E14)</f>
        <v>10</v>
      </c>
      <c r="F15" s="41">
        <f>SUM(elektroniczna!F14,papierowa!F14)</f>
        <v>3</v>
      </c>
      <c r="G15" s="41">
        <f>SUM(elektroniczna!G14,papierowa!G14)</f>
        <v>7</v>
      </c>
      <c r="H15" s="41">
        <f>SUM(elektroniczna!H14,papierowa!H14)</f>
        <v>22</v>
      </c>
      <c r="I15" s="41">
        <f>SUM(elektroniczna!I14,papierowa!I14)</f>
        <v>14</v>
      </c>
      <c r="J15" s="41">
        <f>SUM(elektroniczna!J14,papierowa!J14)</f>
        <v>8</v>
      </c>
      <c r="K15" s="41">
        <f>SUM(elektroniczna!K14,papierowa!K14)</f>
        <v>4</v>
      </c>
      <c r="L15" s="41">
        <f>SUM(elektroniczna!L14,papierowa!L14)</f>
        <v>8</v>
      </c>
      <c r="M15" s="41">
        <f>SUM(elektroniczna!M14,papierowa!M14)</f>
        <v>2</v>
      </c>
      <c r="N15" s="41">
        <f>SUM(elektroniczna!N14,papierowa!N14)</f>
        <v>3</v>
      </c>
      <c r="O15" s="41">
        <f>SUM(elektroniczna!O14,papierowa!O14)</f>
        <v>3</v>
      </c>
      <c r="P15" s="41">
        <f>SUM(elektroniczna!P14,papierowa!P14)</f>
        <v>15</v>
      </c>
      <c r="Q15" s="41">
        <f>SUM(elektroniczna!Q14,papierowa!Q14)</f>
        <v>6</v>
      </c>
      <c r="R15" s="41">
        <f>SUM(elektroniczna!R14,papierowa!R14)</f>
        <v>3</v>
      </c>
      <c r="S15" s="41">
        <f>SUM(elektroniczna!S14,papierowa!S14)</f>
        <v>3</v>
      </c>
      <c r="T15" s="41">
        <f>SUM(elektroniczna!T14,papierowa!T14)</f>
        <v>4</v>
      </c>
      <c r="U15" s="41">
        <f>SUM(elektroniczna!U14,papierowa!U14)</f>
        <v>4</v>
      </c>
      <c r="V15" s="41">
        <f>SUM(elektroniczna!V14,papierowa!V14)</f>
        <v>1</v>
      </c>
      <c r="W15" s="41">
        <f>SUM(elektroniczna!W14,papierowa!W14)</f>
        <v>0</v>
      </c>
      <c r="X15" s="41">
        <f>SUM(elektroniczna!X14,papierowa!X14)</f>
        <v>2</v>
      </c>
      <c r="Y15" s="41">
        <f>SUM(elektroniczna!Y14,papierowa!Y14)</f>
        <v>7</v>
      </c>
      <c r="Z15" s="42">
        <f>SUM(elektroniczna!Z14,papierowa!Z14)</f>
        <v>1</v>
      </c>
    </row>
    <row r="16" spans="2:26" s="6" customFormat="1" ht="20.100000000000001" customHeight="1" thickBot="1" x14ac:dyDescent="0.3">
      <c r="B16" s="40">
        <f>B14/B14</f>
        <v>1</v>
      </c>
      <c r="C16" s="47">
        <f>C13/B14</f>
        <v>0.57692307692307687</v>
      </c>
      <c r="D16" s="47"/>
      <c r="E16" s="47"/>
      <c r="F16" s="47"/>
      <c r="G16" s="47"/>
      <c r="H16" s="47"/>
      <c r="I16" s="47"/>
      <c r="J16" s="47"/>
      <c r="K16" s="47">
        <f>K13/B14</f>
        <v>0.28205128205128205</v>
      </c>
      <c r="L16" s="47"/>
      <c r="M16" s="47"/>
      <c r="N16" s="47"/>
      <c r="O16" s="47"/>
      <c r="P16" s="47"/>
      <c r="Q16" s="47"/>
      <c r="R16" s="47"/>
      <c r="S16" s="47">
        <f>S13/B14</f>
        <v>0.14102564102564102</v>
      </c>
      <c r="T16" s="47"/>
      <c r="U16" s="47"/>
      <c r="V16" s="47"/>
      <c r="W16" s="47"/>
      <c r="X16" s="47"/>
      <c r="Y16" s="47"/>
      <c r="Z16" s="48"/>
    </row>
    <row r="17" spans="2:26" s="3" customFormat="1" ht="20.100000000000001" customHeight="1" thickBot="1" x14ac:dyDescent="0.3">
      <c r="B17" s="18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19"/>
    </row>
    <row r="18" spans="2:26" s="8" customFormat="1" ht="39.950000000000003" customHeight="1" x14ac:dyDescent="0.25">
      <c r="B18" s="46" t="s">
        <v>18</v>
      </c>
      <c r="C18" s="49">
        <f>SUM(C19:J19)</f>
        <v>191</v>
      </c>
      <c r="D18" s="49"/>
      <c r="E18" s="49"/>
      <c r="F18" s="49"/>
      <c r="G18" s="49"/>
      <c r="H18" s="49"/>
      <c r="I18" s="49"/>
      <c r="J18" s="49"/>
      <c r="K18" s="49">
        <f>SUM(K19:R19)</f>
        <v>23</v>
      </c>
      <c r="L18" s="49"/>
      <c r="M18" s="49"/>
      <c r="N18" s="49"/>
      <c r="O18" s="49"/>
      <c r="P18" s="49"/>
      <c r="Q18" s="49"/>
      <c r="R18" s="49"/>
      <c r="S18" s="49">
        <f>SUM(S19:Z19)</f>
        <v>13</v>
      </c>
      <c r="T18" s="49"/>
      <c r="U18" s="49"/>
      <c r="V18" s="49"/>
      <c r="W18" s="49"/>
      <c r="X18" s="49"/>
      <c r="Y18" s="49"/>
      <c r="Z18" s="50"/>
    </row>
    <row r="19" spans="2:26" s="7" customFormat="1" ht="20.100000000000001" customHeight="1" x14ac:dyDescent="0.25">
      <c r="B19" s="89">
        <f>SUM(C18:Z18)</f>
        <v>227</v>
      </c>
      <c r="C19" s="90">
        <f>SUM(C20:F20)</f>
        <v>91</v>
      </c>
      <c r="D19" s="90"/>
      <c r="E19" s="90"/>
      <c r="F19" s="90"/>
      <c r="G19" s="90">
        <f>SUM(G20:J20)</f>
        <v>100</v>
      </c>
      <c r="H19" s="90"/>
      <c r="I19" s="90"/>
      <c r="J19" s="90"/>
      <c r="K19" s="90">
        <f>SUM(K20:N20)</f>
        <v>14</v>
      </c>
      <c r="L19" s="90"/>
      <c r="M19" s="90"/>
      <c r="N19" s="90"/>
      <c r="O19" s="90">
        <f>SUM(O20:R20)</f>
        <v>9</v>
      </c>
      <c r="P19" s="90"/>
      <c r="Q19" s="90"/>
      <c r="R19" s="90"/>
      <c r="S19" s="90">
        <f>SUM(S20:V20)</f>
        <v>5</v>
      </c>
      <c r="T19" s="90"/>
      <c r="U19" s="90"/>
      <c r="V19" s="90"/>
      <c r="W19" s="90">
        <f>SUM(W20:Z20)</f>
        <v>8</v>
      </c>
      <c r="X19" s="90"/>
      <c r="Y19" s="90"/>
      <c r="Z19" s="91"/>
    </row>
    <row r="20" spans="2:26" s="6" customFormat="1" ht="20.100000000000001" customHeight="1" x14ac:dyDescent="0.25">
      <c r="B20" s="89"/>
      <c r="C20" s="41">
        <f>SUM(elektroniczna!C18,papierowa!C18)</f>
        <v>27</v>
      </c>
      <c r="D20" s="41">
        <f>SUM(elektroniczna!D18,papierowa!D18)</f>
        <v>22</v>
      </c>
      <c r="E20" s="41">
        <f>SUM(elektroniczna!E18,papierowa!E18)</f>
        <v>37</v>
      </c>
      <c r="F20" s="41">
        <f>SUM(elektroniczna!F18,papierowa!F18)</f>
        <v>5</v>
      </c>
      <c r="G20" s="41">
        <f>SUM(elektroniczna!G18,papierowa!G18)</f>
        <v>14</v>
      </c>
      <c r="H20" s="41">
        <f>SUM(elektroniczna!H18,papierowa!H18)</f>
        <v>36</v>
      </c>
      <c r="I20" s="41">
        <f>SUM(elektroniczna!I18,papierowa!I18)</f>
        <v>38</v>
      </c>
      <c r="J20" s="41">
        <f>SUM(elektroniczna!J18,papierowa!J18)</f>
        <v>12</v>
      </c>
      <c r="K20" s="41">
        <f>SUM(elektroniczna!K18,papierowa!K18)</f>
        <v>3</v>
      </c>
      <c r="L20" s="41">
        <f>SUM(elektroniczna!L18,papierowa!L18)</f>
        <v>4</v>
      </c>
      <c r="M20" s="41">
        <f>SUM(elektroniczna!M18,papierowa!M18)</f>
        <v>7</v>
      </c>
      <c r="N20" s="41">
        <f>SUM(elektroniczna!N18,papierowa!N18)</f>
        <v>0</v>
      </c>
      <c r="O20" s="41">
        <f>SUM(elektroniczna!O18,papierowa!O18)</f>
        <v>1</v>
      </c>
      <c r="P20" s="41">
        <f>SUM(elektroniczna!P18,papierowa!P18)</f>
        <v>2</v>
      </c>
      <c r="Q20" s="41">
        <f>SUM(elektroniczna!Q18,papierowa!Q18)</f>
        <v>3</v>
      </c>
      <c r="R20" s="41">
        <f>SUM(elektroniczna!R18,papierowa!R18)</f>
        <v>3</v>
      </c>
      <c r="S20" s="41">
        <f>SUM(elektroniczna!S18,papierowa!S18)</f>
        <v>2</v>
      </c>
      <c r="T20" s="41">
        <f>SUM(elektroniczna!T18,papierowa!T18)</f>
        <v>3</v>
      </c>
      <c r="U20" s="41">
        <f>SUM(elektroniczna!U18,papierowa!U18)</f>
        <v>0</v>
      </c>
      <c r="V20" s="41">
        <f>SUM(elektroniczna!V18,papierowa!V18)</f>
        <v>0</v>
      </c>
      <c r="W20" s="41">
        <f>SUM(elektroniczna!W18,papierowa!W18)</f>
        <v>1</v>
      </c>
      <c r="X20" s="41">
        <f>SUM(elektroniczna!X18,papierowa!X18)</f>
        <v>5</v>
      </c>
      <c r="Y20" s="41">
        <f>SUM(elektroniczna!Y18,papierowa!Y18)</f>
        <v>2</v>
      </c>
      <c r="Z20" s="42">
        <f>SUM(elektroniczna!Z18,papierowa!Z18)</f>
        <v>0</v>
      </c>
    </row>
    <row r="21" spans="2:26" s="6" customFormat="1" ht="20.100000000000001" customHeight="1" thickBot="1" x14ac:dyDescent="0.3">
      <c r="B21" s="40">
        <f>B19/B19</f>
        <v>1</v>
      </c>
      <c r="C21" s="47">
        <f>C18/B19</f>
        <v>0.84140969162995594</v>
      </c>
      <c r="D21" s="47"/>
      <c r="E21" s="47"/>
      <c r="F21" s="47"/>
      <c r="G21" s="47"/>
      <c r="H21" s="47"/>
      <c r="I21" s="47"/>
      <c r="J21" s="47"/>
      <c r="K21" s="47">
        <f>K18/B19</f>
        <v>0.1013215859030837</v>
      </c>
      <c r="L21" s="47"/>
      <c r="M21" s="47"/>
      <c r="N21" s="47"/>
      <c r="O21" s="47"/>
      <c r="P21" s="47"/>
      <c r="Q21" s="47"/>
      <c r="R21" s="47"/>
      <c r="S21" s="47">
        <f>S18/B19</f>
        <v>5.7268722466960353E-2</v>
      </c>
      <c r="T21" s="47"/>
      <c r="U21" s="47"/>
      <c r="V21" s="47"/>
      <c r="W21" s="47"/>
      <c r="X21" s="47"/>
      <c r="Y21" s="47"/>
      <c r="Z21" s="48"/>
    </row>
    <row r="22" spans="2:26" s="3" customFormat="1" ht="20.100000000000001" customHeight="1" thickBot="1" x14ac:dyDescent="0.3">
      <c r="B22" s="18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19"/>
    </row>
    <row r="23" spans="2:26" s="8" customFormat="1" ht="39.950000000000003" customHeight="1" x14ac:dyDescent="0.25">
      <c r="B23" s="46" t="s">
        <v>19</v>
      </c>
      <c r="C23" s="49">
        <f>SUM(C24:J24)</f>
        <v>110</v>
      </c>
      <c r="D23" s="49"/>
      <c r="E23" s="49"/>
      <c r="F23" s="49"/>
      <c r="G23" s="49"/>
      <c r="H23" s="49"/>
      <c r="I23" s="49"/>
      <c r="J23" s="49"/>
      <c r="K23" s="49">
        <f>SUM(K24:R24)</f>
        <v>50</v>
      </c>
      <c r="L23" s="49"/>
      <c r="M23" s="49"/>
      <c r="N23" s="49"/>
      <c r="O23" s="49"/>
      <c r="P23" s="49"/>
      <c r="Q23" s="49"/>
      <c r="R23" s="49"/>
      <c r="S23" s="49">
        <f>SUM(S24:Z24)</f>
        <v>28</v>
      </c>
      <c r="T23" s="49"/>
      <c r="U23" s="49"/>
      <c r="V23" s="49"/>
      <c r="W23" s="49"/>
      <c r="X23" s="49"/>
      <c r="Y23" s="49"/>
      <c r="Z23" s="50"/>
    </row>
    <row r="24" spans="2:26" s="7" customFormat="1" ht="20.100000000000001" customHeight="1" x14ac:dyDescent="0.25">
      <c r="B24" s="89">
        <f>SUM(C23:Z23)</f>
        <v>188</v>
      </c>
      <c r="C24" s="90">
        <f>SUM(C25:F25)</f>
        <v>59</v>
      </c>
      <c r="D24" s="90"/>
      <c r="E24" s="90"/>
      <c r="F24" s="90"/>
      <c r="G24" s="90">
        <f>SUM(G25:J25)</f>
        <v>51</v>
      </c>
      <c r="H24" s="90"/>
      <c r="I24" s="90"/>
      <c r="J24" s="90"/>
      <c r="K24" s="90">
        <f>SUM(K25:N25)</f>
        <v>24</v>
      </c>
      <c r="L24" s="90"/>
      <c r="M24" s="90"/>
      <c r="N24" s="90"/>
      <c r="O24" s="90">
        <f>SUM(O25:R25)</f>
        <v>26</v>
      </c>
      <c r="P24" s="90"/>
      <c r="Q24" s="90"/>
      <c r="R24" s="90"/>
      <c r="S24" s="90">
        <f>SUM(S25:V25)</f>
        <v>9</v>
      </c>
      <c r="T24" s="90"/>
      <c r="U24" s="90"/>
      <c r="V24" s="90"/>
      <c r="W24" s="90">
        <f>SUM(W25:Z25)</f>
        <v>19</v>
      </c>
      <c r="X24" s="90"/>
      <c r="Y24" s="90"/>
      <c r="Z24" s="91"/>
    </row>
    <row r="25" spans="2:26" s="6" customFormat="1" ht="20.100000000000001" customHeight="1" x14ac:dyDescent="0.25">
      <c r="B25" s="89"/>
      <c r="C25" s="41">
        <f>SUM(elektroniczna!C22,papierowa!C22)</f>
        <v>10</v>
      </c>
      <c r="D25" s="41">
        <f>SUM(elektroniczna!D22,papierowa!D22)</f>
        <v>26</v>
      </c>
      <c r="E25" s="41">
        <f>SUM(elektroniczna!E22,papierowa!E22)</f>
        <v>17</v>
      </c>
      <c r="F25" s="41">
        <f>SUM(elektroniczna!F22,papierowa!F22)</f>
        <v>6</v>
      </c>
      <c r="G25" s="41">
        <f>SUM(elektroniczna!G22,papierowa!G22)</f>
        <v>5</v>
      </c>
      <c r="H25" s="41">
        <f>SUM(elektroniczna!H22,papierowa!H22)</f>
        <v>23</v>
      </c>
      <c r="I25" s="41">
        <f>SUM(elektroniczna!I22,papierowa!I22)</f>
        <v>14</v>
      </c>
      <c r="J25" s="41">
        <f>SUM(elektroniczna!J22,papierowa!J22)</f>
        <v>9</v>
      </c>
      <c r="K25" s="41">
        <f>SUM(elektroniczna!K22,papierowa!K22)</f>
        <v>6</v>
      </c>
      <c r="L25" s="41">
        <f>SUM(elektroniczna!L22,papierowa!L22)</f>
        <v>9</v>
      </c>
      <c r="M25" s="41">
        <f>SUM(elektroniczna!M22,papierowa!M22)</f>
        <v>6</v>
      </c>
      <c r="N25" s="41">
        <f>SUM(elektroniczna!N22,papierowa!N22)</f>
        <v>3</v>
      </c>
      <c r="O25" s="41">
        <f>SUM(elektroniczna!O22,papierowa!O22)</f>
        <v>5</v>
      </c>
      <c r="P25" s="41">
        <f>SUM(elektroniczna!P22,papierowa!P22)</f>
        <v>9</v>
      </c>
      <c r="Q25" s="41">
        <f>SUM(elektroniczna!Q22,papierowa!Q22)</f>
        <v>5</v>
      </c>
      <c r="R25" s="41">
        <f>SUM(elektroniczna!R22,papierowa!R22)</f>
        <v>7</v>
      </c>
      <c r="S25" s="41">
        <f>SUM(elektroniczna!S22,papierowa!S22)</f>
        <v>3</v>
      </c>
      <c r="T25" s="41">
        <f>SUM(elektroniczna!T22,papierowa!T22)</f>
        <v>2</v>
      </c>
      <c r="U25" s="41">
        <f>SUM(elektroniczna!U22,papierowa!U22)</f>
        <v>4</v>
      </c>
      <c r="V25" s="41">
        <f>SUM(elektroniczna!V22,papierowa!V22)</f>
        <v>0</v>
      </c>
      <c r="W25" s="41">
        <f>SUM(elektroniczna!W22,papierowa!W22)</f>
        <v>4</v>
      </c>
      <c r="X25" s="41">
        <f>SUM(elektroniczna!X22,papierowa!X22)</f>
        <v>10</v>
      </c>
      <c r="Y25" s="41">
        <f>SUM(elektroniczna!Y22,papierowa!Y22)</f>
        <v>4</v>
      </c>
      <c r="Z25" s="42">
        <f>SUM(elektroniczna!Z22,papierowa!Z22)</f>
        <v>1</v>
      </c>
    </row>
    <row r="26" spans="2:26" s="6" customFormat="1" ht="20.100000000000001" customHeight="1" thickBot="1" x14ac:dyDescent="0.3">
      <c r="B26" s="40">
        <f>B24/B24</f>
        <v>1</v>
      </c>
      <c r="C26" s="47">
        <f>C23/B24</f>
        <v>0.58510638297872342</v>
      </c>
      <c r="D26" s="47"/>
      <c r="E26" s="47"/>
      <c r="F26" s="47"/>
      <c r="G26" s="47"/>
      <c r="H26" s="47"/>
      <c r="I26" s="47"/>
      <c r="J26" s="47"/>
      <c r="K26" s="47">
        <f>K23/B24</f>
        <v>0.26595744680851063</v>
      </c>
      <c r="L26" s="47"/>
      <c r="M26" s="47"/>
      <c r="N26" s="47"/>
      <c r="O26" s="47"/>
      <c r="P26" s="47"/>
      <c r="Q26" s="47"/>
      <c r="R26" s="47"/>
      <c r="S26" s="47">
        <f>S23/B24</f>
        <v>0.14893617021276595</v>
      </c>
      <c r="T26" s="47"/>
      <c r="U26" s="47"/>
      <c r="V26" s="47"/>
      <c r="W26" s="47"/>
      <c r="X26" s="47"/>
      <c r="Y26" s="47"/>
      <c r="Z26" s="48"/>
    </row>
    <row r="27" spans="2:26" s="3" customFormat="1" ht="20.100000000000001" customHeight="1" thickBot="1" x14ac:dyDescent="0.3">
      <c r="B27" s="18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19"/>
    </row>
    <row r="28" spans="2:26" s="8" customFormat="1" ht="39.950000000000003" customHeight="1" x14ac:dyDescent="0.25">
      <c r="B28" s="46" t="s">
        <v>26</v>
      </c>
      <c r="C28" s="49">
        <f>SUM(C29:J29)</f>
        <v>305</v>
      </c>
      <c r="D28" s="49"/>
      <c r="E28" s="49"/>
      <c r="F28" s="49"/>
      <c r="G28" s="49"/>
      <c r="H28" s="49"/>
      <c r="I28" s="49"/>
      <c r="J28" s="49"/>
      <c r="K28" s="49">
        <f>SUM(K29:R29)</f>
        <v>47</v>
      </c>
      <c r="L28" s="49"/>
      <c r="M28" s="49"/>
      <c r="N28" s="49"/>
      <c r="O28" s="49"/>
      <c r="P28" s="49"/>
      <c r="Q28" s="49"/>
      <c r="R28" s="49"/>
      <c r="S28" s="49">
        <f>SUM(S29:Z29)</f>
        <v>42</v>
      </c>
      <c r="T28" s="49"/>
      <c r="U28" s="49"/>
      <c r="V28" s="49"/>
      <c r="W28" s="49"/>
      <c r="X28" s="49"/>
      <c r="Y28" s="49"/>
      <c r="Z28" s="50"/>
    </row>
    <row r="29" spans="2:26" s="7" customFormat="1" ht="20.100000000000001" customHeight="1" x14ac:dyDescent="0.25">
      <c r="B29" s="89">
        <f>SUM(C28:Z28)</f>
        <v>394</v>
      </c>
      <c r="C29" s="90">
        <f>SUM(C30:F30)</f>
        <v>148</v>
      </c>
      <c r="D29" s="90"/>
      <c r="E29" s="90"/>
      <c r="F29" s="90"/>
      <c r="G29" s="90">
        <f>SUM(G30:J30)</f>
        <v>157</v>
      </c>
      <c r="H29" s="90"/>
      <c r="I29" s="90"/>
      <c r="J29" s="90"/>
      <c r="K29" s="90">
        <f>SUM(K30:N30)</f>
        <v>33</v>
      </c>
      <c r="L29" s="90"/>
      <c r="M29" s="90"/>
      <c r="N29" s="90"/>
      <c r="O29" s="90">
        <f>SUM(O30:R30)</f>
        <v>14</v>
      </c>
      <c r="P29" s="90"/>
      <c r="Q29" s="90"/>
      <c r="R29" s="90"/>
      <c r="S29" s="90">
        <f>SUM(S30:V30)</f>
        <v>27</v>
      </c>
      <c r="T29" s="90"/>
      <c r="U29" s="90"/>
      <c r="V29" s="90"/>
      <c r="W29" s="90">
        <f>SUM(W30:Z30)</f>
        <v>15</v>
      </c>
      <c r="X29" s="90"/>
      <c r="Y29" s="90"/>
      <c r="Z29" s="91"/>
    </row>
    <row r="30" spans="2:26" s="6" customFormat="1" ht="20.100000000000001" customHeight="1" x14ac:dyDescent="0.25">
      <c r="B30" s="89"/>
      <c r="C30" s="41">
        <f>SUM(elektroniczna!C26,papierowa!C26)</f>
        <v>35</v>
      </c>
      <c r="D30" s="41">
        <f>SUM(elektroniczna!D26,papierowa!D26)</f>
        <v>42</v>
      </c>
      <c r="E30" s="41">
        <f>SUM(elektroniczna!E26,papierowa!E26)</f>
        <v>58</v>
      </c>
      <c r="F30" s="41">
        <f>SUM(elektroniczna!F26,papierowa!F26)</f>
        <v>13</v>
      </c>
      <c r="G30" s="41">
        <f>SUM(elektroniczna!G26,papierowa!G26)</f>
        <v>21</v>
      </c>
      <c r="H30" s="41">
        <f>SUM(elektroniczna!H26,papierowa!H26)</f>
        <v>56</v>
      </c>
      <c r="I30" s="41">
        <f>SUM(elektroniczna!I26,papierowa!I26)</f>
        <v>47</v>
      </c>
      <c r="J30" s="41">
        <f>SUM(elektroniczna!J26,papierowa!J26)</f>
        <v>33</v>
      </c>
      <c r="K30" s="41">
        <f>SUM(elektroniczna!K26,papierowa!K26)</f>
        <v>4</v>
      </c>
      <c r="L30" s="41">
        <f>SUM(elektroniczna!L26,papierowa!L26)</f>
        <v>10</v>
      </c>
      <c r="M30" s="41">
        <f>SUM(elektroniczna!M26,papierowa!M26)</f>
        <v>15</v>
      </c>
      <c r="N30" s="41">
        <f>SUM(elektroniczna!N26,papierowa!N26)</f>
        <v>4</v>
      </c>
      <c r="O30" s="41">
        <f>SUM(elektroniczna!O26,papierowa!O26)</f>
        <v>3</v>
      </c>
      <c r="P30" s="41">
        <f>SUM(elektroniczna!P26,papierowa!P26)</f>
        <v>9</v>
      </c>
      <c r="Q30" s="41">
        <f>SUM(elektroniczna!Q26,papierowa!Q26)</f>
        <v>2</v>
      </c>
      <c r="R30" s="41">
        <f>SUM(elektroniczna!R26,papierowa!R26)</f>
        <v>0</v>
      </c>
      <c r="S30" s="41">
        <f>SUM(elektroniczna!S26,papierowa!S26)</f>
        <v>3</v>
      </c>
      <c r="T30" s="41">
        <f>SUM(elektroniczna!T26,papierowa!T26)</f>
        <v>10</v>
      </c>
      <c r="U30" s="41">
        <f>SUM(elektroniczna!U26,papierowa!U26)</f>
        <v>12</v>
      </c>
      <c r="V30" s="41">
        <f>SUM(elektroniczna!V26,papierowa!V26)</f>
        <v>2</v>
      </c>
      <c r="W30" s="41">
        <f>SUM(elektroniczna!W26,papierowa!W26)</f>
        <v>1</v>
      </c>
      <c r="X30" s="41">
        <f>SUM(elektroniczna!X26,papierowa!X26)</f>
        <v>9</v>
      </c>
      <c r="Y30" s="41">
        <f>SUM(elektroniczna!Y26,papierowa!Y26)</f>
        <v>4</v>
      </c>
      <c r="Z30" s="42">
        <f>SUM(elektroniczna!Z26,papierowa!Z26)</f>
        <v>1</v>
      </c>
    </row>
    <row r="31" spans="2:26" s="6" customFormat="1" ht="20.100000000000001" customHeight="1" thickBot="1" x14ac:dyDescent="0.3">
      <c r="B31" s="40">
        <f>B29/B29</f>
        <v>1</v>
      </c>
      <c r="C31" s="47">
        <f>C28/B29</f>
        <v>0.7741116751269036</v>
      </c>
      <c r="D31" s="47"/>
      <c r="E31" s="47"/>
      <c r="F31" s="47"/>
      <c r="G31" s="47"/>
      <c r="H31" s="47"/>
      <c r="I31" s="47"/>
      <c r="J31" s="47"/>
      <c r="K31" s="47">
        <f>K28/B29</f>
        <v>0.11928934010152284</v>
      </c>
      <c r="L31" s="47"/>
      <c r="M31" s="47"/>
      <c r="N31" s="47"/>
      <c r="O31" s="47"/>
      <c r="P31" s="47"/>
      <c r="Q31" s="47"/>
      <c r="R31" s="47"/>
      <c r="S31" s="47">
        <f>S28/B29</f>
        <v>0.1065989847715736</v>
      </c>
      <c r="T31" s="47"/>
      <c r="U31" s="47"/>
      <c r="V31" s="47"/>
      <c r="W31" s="47"/>
      <c r="X31" s="47"/>
      <c r="Y31" s="47"/>
      <c r="Z31" s="48"/>
    </row>
    <row r="32" spans="2:26" s="3" customFormat="1" ht="20.100000000000001" customHeight="1" thickBot="1" x14ac:dyDescent="0.3">
      <c r="B32" s="18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19"/>
    </row>
    <row r="33" spans="2:26" s="8" customFormat="1" ht="39.950000000000003" customHeight="1" x14ac:dyDescent="0.25">
      <c r="B33" s="46" t="s">
        <v>20</v>
      </c>
      <c r="C33" s="49">
        <f>SUM(C34:J34)</f>
        <v>214</v>
      </c>
      <c r="D33" s="49"/>
      <c r="E33" s="49"/>
      <c r="F33" s="49"/>
      <c r="G33" s="49"/>
      <c r="H33" s="49"/>
      <c r="I33" s="49"/>
      <c r="J33" s="49"/>
      <c r="K33" s="49">
        <f>SUM(K34:R34)</f>
        <v>137</v>
      </c>
      <c r="L33" s="49"/>
      <c r="M33" s="49"/>
      <c r="N33" s="49"/>
      <c r="O33" s="49"/>
      <c r="P33" s="49"/>
      <c r="Q33" s="49"/>
      <c r="R33" s="49"/>
      <c r="S33" s="49">
        <f>SUM(S34:Z34)</f>
        <v>33</v>
      </c>
      <c r="T33" s="49"/>
      <c r="U33" s="49"/>
      <c r="V33" s="49"/>
      <c r="W33" s="49"/>
      <c r="X33" s="49"/>
      <c r="Y33" s="49"/>
      <c r="Z33" s="50"/>
    </row>
    <row r="34" spans="2:26" s="7" customFormat="1" ht="20.100000000000001" customHeight="1" x14ac:dyDescent="0.25">
      <c r="B34" s="89">
        <f>SUM(C33:Z33)</f>
        <v>384</v>
      </c>
      <c r="C34" s="90">
        <f>SUM(C35:F35)</f>
        <v>96</v>
      </c>
      <c r="D34" s="90"/>
      <c r="E34" s="90"/>
      <c r="F34" s="90"/>
      <c r="G34" s="90">
        <f>SUM(G35:J35)</f>
        <v>118</v>
      </c>
      <c r="H34" s="90"/>
      <c r="I34" s="90"/>
      <c r="J34" s="90"/>
      <c r="K34" s="90">
        <f>SUM(K35:N35)</f>
        <v>66</v>
      </c>
      <c r="L34" s="90"/>
      <c r="M34" s="90"/>
      <c r="N34" s="90"/>
      <c r="O34" s="90">
        <f>SUM(O35:R35)</f>
        <v>71</v>
      </c>
      <c r="P34" s="90"/>
      <c r="Q34" s="90"/>
      <c r="R34" s="90"/>
      <c r="S34" s="90">
        <f>SUM(S35:V35)</f>
        <v>13</v>
      </c>
      <c r="T34" s="90"/>
      <c r="U34" s="90"/>
      <c r="V34" s="90"/>
      <c r="W34" s="90">
        <f>SUM(W35:Z35)</f>
        <v>20</v>
      </c>
      <c r="X34" s="90"/>
      <c r="Y34" s="90"/>
      <c r="Z34" s="91"/>
    </row>
    <row r="35" spans="2:26" s="6" customFormat="1" ht="20.100000000000001" customHeight="1" x14ac:dyDescent="0.25">
      <c r="B35" s="89"/>
      <c r="C35" s="41">
        <f>SUM(elektroniczna!C30,papierowa!C30)</f>
        <v>12</v>
      </c>
      <c r="D35" s="41">
        <f>SUM(elektroniczna!D30,papierowa!D30)</f>
        <v>40</v>
      </c>
      <c r="E35" s="41">
        <f>SUM(elektroniczna!E30,papierowa!E30)</f>
        <v>30</v>
      </c>
      <c r="F35" s="41">
        <f>SUM(elektroniczna!F30,papierowa!F30)</f>
        <v>14</v>
      </c>
      <c r="G35" s="41">
        <f>SUM(elektroniczna!G30,papierowa!G30)</f>
        <v>12</v>
      </c>
      <c r="H35" s="41">
        <f>SUM(elektroniczna!H30,papierowa!H30)</f>
        <v>48</v>
      </c>
      <c r="I35" s="41">
        <f>SUM(elektroniczna!I30,papierowa!I30)</f>
        <v>38</v>
      </c>
      <c r="J35" s="41">
        <f>SUM(elektroniczna!J30,papierowa!J30)</f>
        <v>20</v>
      </c>
      <c r="K35" s="41">
        <f>SUM(elektroniczna!K30,papierowa!K30)</f>
        <v>9</v>
      </c>
      <c r="L35" s="41">
        <f>SUM(elektroniczna!L30,papierowa!L30)</f>
        <v>23</v>
      </c>
      <c r="M35" s="41">
        <f>SUM(elektroniczna!M30,papierowa!M30)</f>
        <v>24</v>
      </c>
      <c r="N35" s="41">
        <f>SUM(elektroniczna!N30,papierowa!N30)</f>
        <v>10</v>
      </c>
      <c r="O35" s="41">
        <f>SUM(elektroniczna!O30,papierowa!O30)</f>
        <v>6</v>
      </c>
      <c r="P35" s="41">
        <f>SUM(elektroniczna!P30,papierowa!P30)</f>
        <v>23</v>
      </c>
      <c r="Q35" s="41">
        <f>SUM(elektroniczna!Q30,papierowa!Q30)</f>
        <v>32</v>
      </c>
      <c r="R35" s="41">
        <f>SUM(elektroniczna!R30,papierowa!R30)</f>
        <v>10</v>
      </c>
      <c r="S35" s="41">
        <f>SUM(elektroniczna!S30,papierowa!S30)</f>
        <v>2</v>
      </c>
      <c r="T35" s="41">
        <f>SUM(elektroniczna!T30,papierowa!T30)</f>
        <v>3</v>
      </c>
      <c r="U35" s="41">
        <f>SUM(elektroniczna!U30,papierowa!U30)</f>
        <v>6</v>
      </c>
      <c r="V35" s="41">
        <f>SUM(elektroniczna!V30,papierowa!V30)</f>
        <v>2</v>
      </c>
      <c r="W35" s="41">
        <f>SUM(elektroniczna!W30,papierowa!W30)</f>
        <v>5</v>
      </c>
      <c r="X35" s="41">
        <f>SUM(elektroniczna!X30,papierowa!X30)</f>
        <v>6</v>
      </c>
      <c r="Y35" s="41">
        <f>SUM(elektroniczna!Y30,papierowa!Y30)</f>
        <v>7</v>
      </c>
      <c r="Z35" s="42">
        <f>SUM(elektroniczna!Z30,papierowa!Z30)</f>
        <v>2</v>
      </c>
    </row>
    <row r="36" spans="2:26" s="6" customFormat="1" ht="20.100000000000001" customHeight="1" thickBot="1" x14ac:dyDescent="0.3">
      <c r="B36" s="40">
        <f>B34/B34</f>
        <v>1</v>
      </c>
      <c r="C36" s="47">
        <f>C33/B34</f>
        <v>0.55729166666666663</v>
      </c>
      <c r="D36" s="47"/>
      <c r="E36" s="47"/>
      <c r="F36" s="47"/>
      <c r="G36" s="47"/>
      <c r="H36" s="47"/>
      <c r="I36" s="47"/>
      <c r="J36" s="47"/>
      <c r="K36" s="47">
        <f>K33/B34</f>
        <v>0.35677083333333331</v>
      </c>
      <c r="L36" s="47"/>
      <c r="M36" s="47"/>
      <c r="N36" s="47"/>
      <c r="O36" s="47"/>
      <c r="P36" s="47"/>
      <c r="Q36" s="47"/>
      <c r="R36" s="47"/>
      <c r="S36" s="47">
        <f>S33/B34</f>
        <v>8.59375E-2</v>
      </c>
      <c r="T36" s="47"/>
      <c r="U36" s="47"/>
      <c r="V36" s="47"/>
      <c r="W36" s="47"/>
      <c r="X36" s="47"/>
      <c r="Y36" s="47"/>
      <c r="Z36" s="48"/>
    </row>
    <row r="37" spans="2:26" s="3" customFormat="1" ht="20.100000000000001" customHeight="1" thickBot="1" x14ac:dyDescent="0.3">
      <c r="B37" s="18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19"/>
    </row>
    <row r="38" spans="2:26" s="8" customFormat="1" ht="39.950000000000003" customHeight="1" x14ac:dyDescent="0.25">
      <c r="B38" s="46" t="s">
        <v>21</v>
      </c>
      <c r="C38" s="49">
        <f>SUM(C39:J39)</f>
        <v>177</v>
      </c>
      <c r="D38" s="49"/>
      <c r="E38" s="49"/>
      <c r="F38" s="49"/>
      <c r="G38" s="49"/>
      <c r="H38" s="49"/>
      <c r="I38" s="49"/>
      <c r="J38" s="49"/>
      <c r="K38" s="49">
        <f>SUM(K39:R39)</f>
        <v>20</v>
      </c>
      <c r="L38" s="49"/>
      <c r="M38" s="49"/>
      <c r="N38" s="49"/>
      <c r="O38" s="49"/>
      <c r="P38" s="49"/>
      <c r="Q38" s="49"/>
      <c r="R38" s="49"/>
      <c r="S38" s="49">
        <f>SUM(S39:Z39)</f>
        <v>19</v>
      </c>
      <c r="T38" s="49"/>
      <c r="U38" s="49"/>
      <c r="V38" s="49"/>
      <c r="W38" s="49"/>
      <c r="X38" s="49"/>
      <c r="Y38" s="49"/>
      <c r="Z38" s="50"/>
    </row>
    <row r="39" spans="2:26" s="7" customFormat="1" ht="20.100000000000001" customHeight="1" x14ac:dyDescent="0.25">
      <c r="B39" s="89">
        <f>SUM(C38:Z38)</f>
        <v>216</v>
      </c>
      <c r="C39" s="90">
        <f>SUM(C40:F40)</f>
        <v>93</v>
      </c>
      <c r="D39" s="90"/>
      <c r="E39" s="90"/>
      <c r="F39" s="90"/>
      <c r="G39" s="90">
        <f>SUM(G40:J40)</f>
        <v>84</v>
      </c>
      <c r="H39" s="90"/>
      <c r="I39" s="90"/>
      <c r="J39" s="90"/>
      <c r="K39" s="90">
        <f>SUM(K40:N40)</f>
        <v>13</v>
      </c>
      <c r="L39" s="90"/>
      <c r="M39" s="90"/>
      <c r="N39" s="90"/>
      <c r="O39" s="90">
        <f>SUM(O40:R40)</f>
        <v>7</v>
      </c>
      <c r="P39" s="90"/>
      <c r="Q39" s="90"/>
      <c r="R39" s="90"/>
      <c r="S39" s="90">
        <f>SUM(S40:V40)</f>
        <v>13</v>
      </c>
      <c r="T39" s="90"/>
      <c r="U39" s="90"/>
      <c r="V39" s="90"/>
      <c r="W39" s="90">
        <f>SUM(W40:Z40)</f>
        <v>6</v>
      </c>
      <c r="X39" s="90"/>
      <c r="Y39" s="90"/>
      <c r="Z39" s="91"/>
    </row>
    <row r="40" spans="2:26" s="6" customFormat="1" ht="20.100000000000001" customHeight="1" x14ac:dyDescent="0.25">
      <c r="B40" s="89"/>
      <c r="C40" s="41">
        <f>SUM(elektroniczna!C34,papierowa!C34)</f>
        <v>15</v>
      </c>
      <c r="D40" s="41">
        <f>SUM(elektroniczna!D34,papierowa!D34)</f>
        <v>42</v>
      </c>
      <c r="E40" s="41">
        <f>SUM(elektroniczna!E34,papierowa!E34)</f>
        <v>29</v>
      </c>
      <c r="F40" s="41">
        <f>SUM(elektroniczna!F34,papierowa!F34)</f>
        <v>7</v>
      </c>
      <c r="G40" s="41">
        <f>SUM(elektroniczna!G34,papierowa!G34)</f>
        <v>9</v>
      </c>
      <c r="H40" s="41">
        <f>SUM(elektroniczna!H34,papierowa!H34)</f>
        <v>39</v>
      </c>
      <c r="I40" s="41">
        <f>SUM(elektroniczna!I34,papierowa!I34)</f>
        <v>26</v>
      </c>
      <c r="J40" s="41">
        <f>SUM(elektroniczna!J34,papierowa!J34)</f>
        <v>10</v>
      </c>
      <c r="K40" s="41">
        <f>SUM(elektroniczna!K34,papierowa!K34)</f>
        <v>1</v>
      </c>
      <c r="L40" s="41">
        <f>SUM(elektroniczna!L34,papierowa!L34)</f>
        <v>3</v>
      </c>
      <c r="M40" s="41">
        <f>SUM(elektroniczna!M34,papierowa!M34)</f>
        <v>8</v>
      </c>
      <c r="N40" s="41">
        <f>SUM(elektroniczna!N34,papierowa!N34)</f>
        <v>1</v>
      </c>
      <c r="O40" s="41">
        <f>SUM(elektroniczna!O34,papierowa!O34)</f>
        <v>1</v>
      </c>
      <c r="P40" s="41">
        <f>SUM(elektroniczna!P34,papierowa!P34)</f>
        <v>3</v>
      </c>
      <c r="Q40" s="41">
        <f>SUM(elektroniczna!Q34,papierowa!Q34)</f>
        <v>2</v>
      </c>
      <c r="R40" s="41">
        <f>SUM(elektroniczna!R34,papierowa!R34)</f>
        <v>1</v>
      </c>
      <c r="S40" s="41">
        <f>SUM(elektroniczna!S34,papierowa!S34)</f>
        <v>2</v>
      </c>
      <c r="T40" s="41">
        <f>SUM(elektroniczna!T34,papierowa!T34)</f>
        <v>2</v>
      </c>
      <c r="U40" s="41">
        <f>SUM(elektroniczna!U34,papierowa!U34)</f>
        <v>9</v>
      </c>
      <c r="V40" s="41">
        <f>SUM(elektroniczna!V34,papierowa!V34)</f>
        <v>0</v>
      </c>
      <c r="W40" s="41">
        <f>SUM(elektroniczna!W34,papierowa!W34)</f>
        <v>0</v>
      </c>
      <c r="X40" s="41">
        <f>SUM(elektroniczna!X34,papierowa!X34)</f>
        <v>3</v>
      </c>
      <c r="Y40" s="41">
        <f>SUM(elektroniczna!Y34,papierowa!Y34)</f>
        <v>3</v>
      </c>
      <c r="Z40" s="42">
        <f>SUM(elektroniczna!Z34,papierowa!Z34)</f>
        <v>0</v>
      </c>
    </row>
    <row r="41" spans="2:26" s="6" customFormat="1" ht="20.100000000000001" customHeight="1" thickBot="1" x14ac:dyDescent="0.3">
      <c r="B41" s="40">
        <f>B39/B39</f>
        <v>1</v>
      </c>
      <c r="C41" s="47">
        <f>C38/B39</f>
        <v>0.81944444444444442</v>
      </c>
      <c r="D41" s="47"/>
      <c r="E41" s="47"/>
      <c r="F41" s="47"/>
      <c r="G41" s="47"/>
      <c r="H41" s="47"/>
      <c r="I41" s="47"/>
      <c r="J41" s="47"/>
      <c r="K41" s="47">
        <f>K38/B39</f>
        <v>9.2592592592592587E-2</v>
      </c>
      <c r="L41" s="47"/>
      <c r="M41" s="47"/>
      <c r="N41" s="47"/>
      <c r="O41" s="47"/>
      <c r="P41" s="47"/>
      <c r="Q41" s="47"/>
      <c r="R41" s="47"/>
      <c r="S41" s="47">
        <f>S38/B39</f>
        <v>8.7962962962962965E-2</v>
      </c>
      <c r="T41" s="47"/>
      <c r="U41" s="47"/>
      <c r="V41" s="47"/>
      <c r="W41" s="47"/>
      <c r="X41" s="47"/>
      <c r="Y41" s="47"/>
      <c r="Z41" s="48"/>
    </row>
    <row r="42" spans="2:26" s="3" customFormat="1" ht="20.100000000000001" customHeight="1" thickBot="1" x14ac:dyDescent="0.3">
      <c r="B42" s="18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19"/>
    </row>
    <row r="43" spans="2:26" s="8" customFormat="1" ht="39.950000000000003" customHeight="1" x14ac:dyDescent="0.25">
      <c r="B43" s="46" t="s">
        <v>22</v>
      </c>
      <c r="C43" s="49">
        <f>SUM(C44:J44)</f>
        <v>109</v>
      </c>
      <c r="D43" s="49"/>
      <c r="E43" s="49"/>
      <c r="F43" s="49"/>
      <c r="G43" s="49"/>
      <c r="H43" s="49"/>
      <c r="I43" s="49"/>
      <c r="J43" s="49"/>
      <c r="K43" s="49">
        <f>SUM(K44:R44)</f>
        <v>54</v>
      </c>
      <c r="L43" s="49"/>
      <c r="M43" s="49"/>
      <c r="N43" s="49"/>
      <c r="O43" s="49"/>
      <c r="P43" s="49"/>
      <c r="Q43" s="49"/>
      <c r="R43" s="49"/>
      <c r="S43" s="49">
        <f>SUM(S44:Z44)</f>
        <v>21</v>
      </c>
      <c r="T43" s="49"/>
      <c r="U43" s="49"/>
      <c r="V43" s="49"/>
      <c r="W43" s="49"/>
      <c r="X43" s="49"/>
      <c r="Y43" s="49"/>
      <c r="Z43" s="50"/>
    </row>
    <row r="44" spans="2:26" s="7" customFormat="1" ht="20.100000000000001" customHeight="1" x14ac:dyDescent="0.25">
      <c r="B44" s="89">
        <f>SUM(C43:Z43)</f>
        <v>184</v>
      </c>
      <c r="C44" s="90">
        <f>SUM(C45:F45)</f>
        <v>63</v>
      </c>
      <c r="D44" s="90"/>
      <c r="E44" s="90"/>
      <c r="F44" s="90"/>
      <c r="G44" s="90">
        <f>SUM(G45:J45)</f>
        <v>46</v>
      </c>
      <c r="H44" s="90"/>
      <c r="I44" s="90"/>
      <c r="J44" s="90"/>
      <c r="K44" s="90">
        <f>SUM(K45:N45)</f>
        <v>21</v>
      </c>
      <c r="L44" s="90"/>
      <c r="M44" s="90"/>
      <c r="N44" s="90"/>
      <c r="O44" s="90">
        <f>SUM(O45:R45)</f>
        <v>33</v>
      </c>
      <c r="P44" s="90"/>
      <c r="Q44" s="90"/>
      <c r="R44" s="90"/>
      <c r="S44" s="90">
        <f>SUM(S45:V45)</f>
        <v>12</v>
      </c>
      <c r="T44" s="90"/>
      <c r="U44" s="90"/>
      <c r="V44" s="90"/>
      <c r="W44" s="90">
        <f>SUM(W45:Z45)</f>
        <v>9</v>
      </c>
      <c r="X44" s="90"/>
      <c r="Y44" s="90"/>
      <c r="Z44" s="91"/>
    </row>
    <row r="45" spans="2:26" s="6" customFormat="1" ht="20.100000000000001" customHeight="1" x14ac:dyDescent="0.25">
      <c r="B45" s="89"/>
      <c r="C45" s="41">
        <f>SUM(elektroniczna!C38,papierowa!C38)</f>
        <v>16</v>
      </c>
      <c r="D45" s="41">
        <f>SUM(elektroniczna!D38,papierowa!D38)</f>
        <v>19</v>
      </c>
      <c r="E45" s="41">
        <f>SUM(elektroniczna!E38,papierowa!E38)</f>
        <v>17</v>
      </c>
      <c r="F45" s="41">
        <f>SUM(elektroniczna!F38,papierowa!F38)</f>
        <v>11</v>
      </c>
      <c r="G45" s="41">
        <f>SUM(elektroniczna!G38,papierowa!G38)</f>
        <v>4</v>
      </c>
      <c r="H45" s="41">
        <f>SUM(elektroniczna!H38,papierowa!H38)</f>
        <v>18</v>
      </c>
      <c r="I45" s="41">
        <f>SUM(elektroniczna!I38,papierowa!I38)</f>
        <v>11</v>
      </c>
      <c r="J45" s="41">
        <f>SUM(elektroniczna!J38,papierowa!J38)</f>
        <v>13</v>
      </c>
      <c r="K45" s="41">
        <f>SUM(elektroniczna!K38,papierowa!K38)</f>
        <v>4</v>
      </c>
      <c r="L45" s="41">
        <f>SUM(elektroniczna!L38,papierowa!L38)</f>
        <v>10</v>
      </c>
      <c r="M45" s="41">
        <f>SUM(elektroniczna!M38,papierowa!M38)</f>
        <v>4</v>
      </c>
      <c r="N45" s="41">
        <f>SUM(elektroniczna!N38,papierowa!N38)</f>
        <v>3</v>
      </c>
      <c r="O45" s="41">
        <f>SUM(elektroniczna!O38,papierowa!O38)</f>
        <v>0</v>
      </c>
      <c r="P45" s="41">
        <f>SUM(elektroniczna!P38,papierowa!P38)</f>
        <v>13</v>
      </c>
      <c r="Q45" s="41">
        <f>SUM(elektroniczna!Q38,papierowa!Q38)</f>
        <v>9</v>
      </c>
      <c r="R45" s="41">
        <f>SUM(elektroniczna!R38,papierowa!R38)</f>
        <v>11</v>
      </c>
      <c r="S45" s="41">
        <f>SUM(elektroniczna!S38,papierowa!S38)</f>
        <v>2</v>
      </c>
      <c r="T45" s="41">
        <f>SUM(elektroniczna!T38,papierowa!T38)</f>
        <v>3</v>
      </c>
      <c r="U45" s="41">
        <f>SUM(elektroniczna!U38,papierowa!U38)</f>
        <v>3</v>
      </c>
      <c r="V45" s="41">
        <f>SUM(elektroniczna!V38,papierowa!V38)</f>
        <v>4</v>
      </c>
      <c r="W45" s="41">
        <f>SUM(elektroniczna!W38,papierowa!W38)</f>
        <v>0</v>
      </c>
      <c r="X45" s="41">
        <f>SUM(elektroniczna!X38,papierowa!X38)</f>
        <v>4</v>
      </c>
      <c r="Y45" s="41">
        <f>SUM(elektroniczna!Y38,papierowa!Y38)</f>
        <v>3</v>
      </c>
      <c r="Z45" s="42">
        <f>SUM(elektroniczna!Z38,papierowa!Z38)</f>
        <v>2</v>
      </c>
    </row>
    <row r="46" spans="2:26" s="6" customFormat="1" ht="20.100000000000001" customHeight="1" thickBot="1" x14ac:dyDescent="0.3">
      <c r="B46" s="40">
        <f>B44/B44</f>
        <v>1</v>
      </c>
      <c r="C46" s="47">
        <f>C43/B44</f>
        <v>0.59239130434782605</v>
      </c>
      <c r="D46" s="47"/>
      <c r="E46" s="47"/>
      <c r="F46" s="47"/>
      <c r="G46" s="47"/>
      <c r="H46" s="47"/>
      <c r="I46" s="47"/>
      <c r="J46" s="47"/>
      <c r="K46" s="47">
        <f>K43/B44</f>
        <v>0.29347826086956524</v>
      </c>
      <c r="L46" s="47"/>
      <c r="M46" s="47"/>
      <c r="N46" s="47"/>
      <c r="O46" s="47"/>
      <c r="P46" s="47"/>
      <c r="Q46" s="47"/>
      <c r="R46" s="47"/>
      <c r="S46" s="47">
        <f>S43/B44</f>
        <v>0.11413043478260869</v>
      </c>
      <c r="T46" s="47"/>
      <c r="U46" s="47"/>
      <c r="V46" s="47"/>
      <c r="W46" s="47"/>
      <c r="X46" s="47"/>
      <c r="Y46" s="47"/>
      <c r="Z46" s="48"/>
    </row>
    <row r="47" spans="2:26" s="3" customFormat="1" ht="20.100000000000001" customHeight="1" thickBot="1" x14ac:dyDescent="0.3">
      <c r="B47" s="18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19"/>
    </row>
    <row r="48" spans="2:26" s="8" customFormat="1" ht="39.950000000000003" customHeight="1" x14ac:dyDescent="0.25">
      <c r="B48" s="46" t="s">
        <v>25</v>
      </c>
      <c r="C48" s="49">
        <f>SUM(C49:J49)</f>
        <v>126</v>
      </c>
      <c r="D48" s="49"/>
      <c r="E48" s="49"/>
      <c r="F48" s="49"/>
      <c r="G48" s="49"/>
      <c r="H48" s="49"/>
      <c r="I48" s="49"/>
      <c r="J48" s="49"/>
      <c r="K48" s="49">
        <f>SUM(K49:R49)</f>
        <v>20</v>
      </c>
      <c r="L48" s="49"/>
      <c r="M48" s="49"/>
      <c r="N48" s="49"/>
      <c r="O48" s="49"/>
      <c r="P48" s="49"/>
      <c r="Q48" s="49"/>
      <c r="R48" s="49"/>
      <c r="S48" s="49">
        <f>SUM(S49:Z49)</f>
        <v>14</v>
      </c>
      <c r="T48" s="49"/>
      <c r="U48" s="49"/>
      <c r="V48" s="49"/>
      <c r="W48" s="49"/>
      <c r="X48" s="49"/>
      <c r="Y48" s="49"/>
      <c r="Z48" s="50"/>
    </row>
    <row r="49" spans="2:26" s="7" customFormat="1" ht="20.100000000000001" customHeight="1" x14ac:dyDescent="0.25">
      <c r="B49" s="89">
        <f>SUM(C48:Z48)</f>
        <v>160</v>
      </c>
      <c r="C49" s="90">
        <f>SUM(C50:F50)</f>
        <v>67</v>
      </c>
      <c r="D49" s="90"/>
      <c r="E49" s="90"/>
      <c r="F49" s="90"/>
      <c r="G49" s="90">
        <f>SUM(G50:J50)</f>
        <v>59</v>
      </c>
      <c r="H49" s="90"/>
      <c r="I49" s="90"/>
      <c r="J49" s="90"/>
      <c r="K49" s="90">
        <f>SUM(K50:N50)</f>
        <v>14</v>
      </c>
      <c r="L49" s="90"/>
      <c r="M49" s="90"/>
      <c r="N49" s="90"/>
      <c r="O49" s="90">
        <f>SUM(O50:R50)</f>
        <v>6</v>
      </c>
      <c r="P49" s="90"/>
      <c r="Q49" s="90"/>
      <c r="R49" s="90"/>
      <c r="S49" s="90">
        <f>SUM(S50:V50)</f>
        <v>10</v>
      </c>
      <c r="T49" s="90"/>
      <c r="U49" s="90"/>
      <c r="V49" s="90"/>
      <c r="W49" s="90">
        <f>SUM(W50:Z50)</f>
        <v>4</v>
      </c>
      <c r="X49" s="90"/>
      <c r="Y49" s="90"/>
      <c r="Z49" s="91"/>
    </row>
    <row r="50" spans="2:26" s="6" customFormat="1" ht="20.100000000000001" customHeight="1" x14ac:dyDescent="0.25">
      <c r="B50" s="89"/>
      <c r="C50" s="41">
        <f>SUM(elektroniczna!C42,papierowa!C42)</f>
        <v>17</v>
      </c>
      <c r="D50" s="41">
        <f>SUM(elektroniczna!D42,papierowa!D42)</f>
        <v>17</v>
      </c>
      <c r="E50" s="41">
        <f>SUM(elektroniczna!E42,papierowa!E42)</f>
        <v>28</v>
      </c>
      <c r="F50" s="41">
        <f>SUM(elektroniczna!F42,papierowa!F42)</f>
        <v>5</v>
      </c>
      <c r="G50" s="41">
        <f>SUM(elektroniczna!G42,papierowa!G42)</f>
        <v>6</v>
      </c>
      <c r="H50" s="41">
        <f>SUM(elektroniczna!H42,papierowa!H42)</f>
        <v>17</v>
      </c>
      <c r="I50" s="41">
        <f>SUM(elektroniczna!I42,papierowa!I42)</f>
        <v>24</v>
      </c>
      <c r="J50" s="41">
        <f>SUM(elektroniczna!J42,papierowa!J42)</f>
        <v>12</v>
      </c>
      <c r="K50" s="41">
        <f>SUM(elektroniczna!K42,papierowa!K42)</f>
        <v>3</v>
      </c>
      <c r="L50" s="41">
        <f>SUM(elektroniczna!L42,papierowa!L42)</f>
        <v>5</v>
      </c>
      <c r="M50" s="41">
        <f>SUM(elektroniczna!M42,papierowa!M42)</f>
        <v>5</v>
      </c>
      <c r="N50" s="41">
        <f>SUM(elektroniczna!N42,papierowa!N42)</f>
        <v>1</v>
      </c>
      <c r="O50" s="41">
        <f>SUM(elektroniczna!O42,papierowa!O42)</f>
        <v>2</v>
      </c>
      <c r="P50" s="41">
        <f>SUM(elektroniczna!P42,papierowa!P42)</f>
        <v>1</v>
      </c>
      <c r="Q50" s="41">
        <f>SUM(elektroniczna!Q42,papierowa!Q42)</f>
        <v>2</v>
      </c>
      <c r="R50" s="41">
        <f>SUM(elektroniczna!R42,papierowa!R42)</f>
        <v>1</v>
      </c>
      <c r="S50" s="41">
        <f>SUM(elektroniczna!S42,papierowa!S42)</f>
        <v>5</v>
      </c>
      <c r="T50" s="41">
        <f>SUM(elektroniczna!T42,papierowa!T42)</f>
        <v>3</v>
      </c>
      <c r="U50" s="41">
        <f>SUM(elektroniczna!U42,papierowa!U42)</f>
        <v>1</v>
      </c>
      <c r="V50" s="41">
        <f>SUM(elektroniczna!V42,papierowa!V42)</f>
        <v>1</v>
      </c>
      <c r="W50" s="41">
        <f>SUM(elektroniczna!W42,papierowa!W42)</f>
        <v>0</v>
      </c>
      <c r="X50" s="41">
        <f>SUM(elektroniczna!X42,papierowa!X42)</f>
        <v>0</v>
      </c>
      <c r="Y50" s="41">
        <f>SUM(elektroniczna!Y42,papierowa!Y42)</f>
        <v>4</v>
      </c>
      <c r="Z50" s="42">
        <f>SUM(elektroniczna!Z42,papierowa!Z42)</f>
        <v>0</v>
      </c>
    </row>
    <row r="51" spans="2:26" s="6" customFormat="1" ht="20.100000000000001" customHeight="1" thickBot="1" x14ac:dyDescent="0.3">
      <c r="B51" s="40">
        <f>B49/B49</f>
        <v>1</v>
      </c>
      <c r="C51" s="47">
        <f>C48/B49</f>
        <v>0.78749999999999998</v>
      </c>
      <c r="D51" s="47"/>
      <c r="E51" s="47"/>
      <c r="F51" s="47"/>
      <c r="G51" s="47"/>
      <c r="H51" s="47"/>
      <c r="I51" s="47"/>
      <c r="J51" s="47"/>
      <c r="K51" s="47">
        <f>K48/B49</f>
        <v>0.125</v>
      </c>
      <c r="L51" s="47"/>
      <c r="M51" s="47"/>
      <c r="N51" s="47"/>
      <c r="O51" s="47"/>
      <c r="P51" s="47"/>
      <c r="Q51" s="47"/>
      <c r="R51" s="47"/>
      <c r="S51" s="47">
        <f>S48/B49</f>
        <v>8.7499999999999994E-2</v>
      </c>
      <c r="T51" s="47"/>
      <c r="U51" s="47"/>
      <c r="V51" s="47"/>
      <c r="W51" s="47"/>
      <c r="X51" s="47"/>
      <c r="Y51" s="47"/>
      <c r="Z51" s="48"/>
    </row>
    <row r="52" spans="2:26" s="3" customFormat="1" ht="20.100000000000001" customHeight="1" thickBot="1" x14ac:dyDescent="0.3">
      <c r="B52" s="18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19"/>
    </row>
    <row r="53" spans="2:26" s="8" customFormat="1" ht="39.950000000000003" customHeight="1" x14ac:dyDescent="0.25">
      <c r="B53" s="46" t="s">
        <v>27</v>
      </c>
      <c r="C53" s="49">
        <f>SUM(C54:J54)</f>
        <v>384</v>
      </c>
      <c r="D53" s="49"/>
      <c r="E53" s="49"/>
      <c r="F53" s="49"/>
      <c r="G53" s="49"/>
      <c r="H53" s="49"/>
      <c r="I53" s="49"/>
      <c r="J53" s="49"/>
      <c r="K53" s="49">
        <f>SUM(K54:R54)</f>
        <v>206</v>
      </c>
      <c r="L53" s="49"/>
      <c r="M53" s="49"/>
      <c r="N53" s="49"/>
      <c r="O53" s="49"/>
      <c r="P53" s="49"/>
      <c r="Q53" s="49"/>
      <c r="R53" s="49"/>
      <c r="S53" s="49">
        <f>SUM(S54:Z54)</f>
        <v>33</v>
      </c>
      <c r="T53" s="49"/>
      <c r="U53" s="49"/>
      <c r="V53" s="49"/>
      <c r="W53" s="49"/>
      <c r="X53" s="49"/>
      <c r="Y53" s="49"/>
      <c r="Z53" s="50"/>
    </row>
    <row r="54" spans="2:26" s="7" customFormat="1" ht="20.100000000000001" customHeight="1" x14ac:dyDescent="0.25">
      <c r="B54" s="89">
        <f>SUM(C53:Z53)</f>
        <v>623</v>
      </c>
      <c r="C54" s="90">
        <f>SUM(C55:F55)</f>
        <v>186</v>
      </c>
      <c r="D54" s="90"/>
      <c r="E54" s="90"/>
      <c r="F54" s="90"/>
      <c r="G54" s="90">
        <f>SUM(G55:J55)</f>
        <v>198</v>
      </c>
      <c r="H54" s="90"/>
      <c r="I54" s="90"/>
      <c r="J54" s="90"/>
      <c r="K54" s="90">
        <f>SUM(K55:N55)</f>
        <v>122</v>
      </c>
      <c r="L54" s="90"/>
      <c r="M54" s="90"/>
      <c r="N54" s="90"/>
      <c r="O54" s="90">
        <f>SUM(O55:R55)</f>
        <v>84</v>
      </c>
      <c r="P54" s="90"/>
      <c r="Q54" s="90"/>
      <c r="R54" s="90"/>
      <c r="S54" s="90">
        <f>SUM(S55:V55)</f>
        <v>5</v>
      </c>
      <c r="T54" s="90"/>
      <c r="U54" s="90"/>
      <c r="V54" s="90"/>
      <c r="W54" s="90">
        <f>SUM(W55:Z55)</f>
        <v>28</v>
      </c>
      <c r="X54" s="90"/>
      <c r="Y54" s="90"/>
      <c r="Z54" s="91"/>
    </row>
    <row r="55" spans="2:26" s="6" customFormat="1" ht="20.100000000000001" customHeight="1" x14ac:dyDescent="0.25">
      <c r="B55" s="89"/>
      <c r="C55" s="41">
        <f>SUM(elektroniczna!C46,papierowa!C46)</f>
        <v>35</v>
      </c>
      <c r="D55" s="41">
        <f>SUM(elektroniczna!D46,papierowa!D46)</f>
        <v>58</v>
      </c>
      <c r="E55" s="41">
        <f>SUM(elektroniczna!E46,papierowa!E46)</f>
        <v>70</v>
      </c>
      <c r="F55" s="41">
        <f>SUM(elektroniczna!F46,papierowa!F46)</f>
        <v>23</v>
      </c>
      <c r="G55" s="41">
        <f>SUM(elektroniczna!G46,papierowa!G46)</f>
        <v>13</v>
      </c>
      <c r="H55" s="41">
        <f>SUM(elektroniczna!H46,papierowa!H46)</f>
        <v>69</v>
      </c>
      <c r="I55" s="41">
        <f>SUM(elektroniczna!I46,papierowa!I46)</f>
        <v>68</v>
      </c>
      <c r="J55" s="41">
        <f>SUM(elektroniczna!J46,papierowa!J46)</f>
        <v>48</v>
      </c>
      <c r="K55" s="41">
        <f>SUM(elektroniczna!K46,papierowa!K46)</f>
        <v>12</v>
      </c>
      <c r="L55" s="41">
        <f>SUM(elektroniczna!L46,papierowa!L46)</f>
        <v>19</v>
      </c>
      <c r="M55" s="41">
        <f>SUM(elektroniczna!M46,papierowa!M46)</f>
        <v>65</v>
      </c>
      <c r="N55" s="41">
        <f>SUM(elektroniczna!N46,papierowa!N46)</f>
        <v>26</v>
      </c>
      <c r="O55" s="41">
        <f>SUM(elektroniczna!O46,papierowa!O46)</f>
        <v>3</v>
      </c>
      <c r="P55" s="41">
        <f>SUM(elektroniczna!P46,papierowa!P46)</f>
        <v>34</v>
      </c>
      <c r="Q55" s="41">
        <f>SUM(elektroniczna!Q46,papierowa!Q46)</f>
        <v>27</v>
      </c>
      <c r="R55" s="41">
        <f>SUM(elektroniczna!R46,papierowa!R46)</f>
        <v>20</v>
      </c>
      <c r="S55" s="41">
        <f>SUM(elektroniczna!S46,papierowa!S46)</f>
        <v>1</v>
      </c>
      <c r="T55" s="41">
        <f>SUM(elektroniczna!T46,papierowa!T46)</f>
        <v>0</v>
      </c>
      <c r="U55" s="41">
        <f>SUM(elektroniczna!U46,papierowa!U46)</f>
        <v>2</v>
      </c>
      <c r="V55" s="41">
        <f>SUM(elektroniczna!V46,papierowa!V46)</f>
        <v>2</v>
      </c>
      <c r="W55" s="41">
        <f>SUM(elektroniczna!W46,papierowa!W46)</f>
        <v>1</v>
      </c>
      <c r="X55" s="41">
        <f>SUM(elektroniczna!X46,papierowa!X46)</f>
        <v>12</v>
      </c>
      <c r="Y55" s="41">
        <f>SUM(elektroniczna!Y46,papierowa!Y46)</f>
        <v>10</v>
      </c>
      <c r="Z55" s="42">
        <f>SUM(elektroniczna!Z46,papierowa!Z46)</f>
        <v>5</v>
      </c>
    </row>
    <row r="56" spans="2:26" s="6" customFormat="1" ht="20.100000000000001" customHeight="1" thickBot="1" x14ac:dyDescent="0.3">
      <c r="B56" s="40">
        <f>B54/B54</f>
        <v>1</v>
      </c>
      <c r="C56" s="47">
        <f>C53/B54</f>
        <v>0.6163723916532905</v>
      </c>
      <c r="D56" s="47"/>
      <c r="E56" s="47"/>
      <c r="F56" s="47"/>
      <c r="G56" s="47"/>
      <c r="H56" s="47"/>
      <c r="I56" s="47"/>
      <c r="J56" s="47"/>
      <c r="K56" s="47">
        <f>K53/B54</f>
        <v>0.3306581059390048</v>
      </c>
      <c r="L56" s="47"/>
      <c r="M56" s="47"/>
      <c r="N56" s="47"/>
      <c r="O56" s="47"/>
      <c r="P56" s="47"/>
      <c r="Q56" s="47"/>
      <c r="R56" s="47"/>
      <c r="S56" s="47">
        <f>S53/B54</f>
        <v>5.2969502407704656E-2</v>
      </c>
      <c r="T56" s="47"/>
      <c r="U56" s="47"/>
      <c r="V56" s="47"/>
      <c r="W56" s="47"/>
      <c r="X56" s="47"/>
      <c r="Y56" s="47"/>
      <c r="Z56" s="48"/>
    </row>
    <row r="57" spans="2:26" s="6" customFormat="1" ht="20.100000000000001" customHeight="1" thickBot="1" x14ac:dyDescent="0.3">
      <c r="B57" s="18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20"/>
    </row>
    <row r="58" spans="2:26" s="6" customFormat="1" ht="39.950000000000003" customHeight="1" x14ac:dyDescent="0.25">
      <c r="B58" s="45" t="s">
        <v>24</v>
      </c>
      <c r="C58" s="64">
        <f>SUM(elektroniczna!C48+papierowa!C48)</f>
        <v>660</v>
      </c>
      <c r="D58" s="64"/>
      <c r="E58" s="64"/>
      <c r="F58" s="64"/>
      <c r="G58" s="64"/>
      <c r="H58" s="64"/>
      <c r="I58" s="64"/>
      <c r="J58" s="64"/>
      <c r="K58" s="64">
        <f>SUM(elektroniczna!K48+papierowa!K48)</f>
        <v>13</v>
      </c>
      <c r="L58" s="64"/>
      <c r="M58" s="64"/>
      <c r="N58" s="64"/>
      <c r="O58" s="64"/>
      <c r="P58" s="64"/>
      <c r="Q58" s="64"/>
      <c r="R58" s="64"/>
      <c r="S58" s="64">
        <f>SUM(elektroniczna!S48+papierowa!S48)</f>
        <v>3</v>
      </c>
      <c r="T58" s="64"/>
      <c r="U58" s="64"/>
      <c r="V58" s="64"/>
      <c r="W58" s="64"/>
      <c r="X58" s="64"/>
      <c r="Y58" s="64"/>
      <c r="Z58" s="65"/>
    </row>
    <row r="59" spans="2:26" s="6" customFormat="1" ht="39.950000000000003" customHeight="1" x14ac:dyDescent="0.25">
      <c r="B59" s="39">
        <f>SUM(C58,K58,S58)</f>
        <v>676</v>
      </c>
      <c r="C59" s="66">
        <f>SUM(elektroniczna!C49,papierowa!C49)</f>
        <v>332</v>
      </c>
      <c r="D59" s="66"/>
      <c r="E59" s="66"/>
      <c r="F59" s="66"/>
      <c r="G59" s="66">
        <f>SUM(elektroniczna!G49,papierowa!G49)</f>
        <v>323</v>
      </c>
      <c r="H59" s="66"/>
      <c r="I59" s="66"/>
      <c r="J59" s="66"/>
      <c r="K59" s="66">
        <f>SUM(elektroniczna!K49,papierowa!K49)</f>
        <v>8</v>
      </c>
      <c r="L59" s="66"/>
      <c r="M59" s="66"/>
      <c r="N59" s="66"/>
      <c r="O59" s="66">
        <f>SUM(elektroniczna!O49,papierowa!O49)</f>
        <v>5</v>
      </c>
      <c r="P59" s="66"/>
      <c r="Q59" s="66"/>
      <c r="R59" s="66"/>
      <c r="S59" s="66">
        <f>SUM(elektroniczna!S49,papierowa!S49)</f>
        <v>2</v>
      </c>
      <c r="T59" s="66"/>
      <c r="U59" s="66"/>
      <c r="V59" s="66"/>
      <c r="W59" s="66">
        <f>SUM(elektroniczna!W49,papierowa!W49)</f>
        <v>1</v>
      </c>
      <c r="X59" s="66"/>
      <c r="Y59" s="66"/>
      <c r="Z59" s="67"/>
    </row>
    <row r="60" spans="2:26" s="6" customFormat="1" ht="20.100000000000001" customHeight="1" thickBot="1" x14ac:dyDescent="0.3">
      <c r="B60" s="40">
        <f>B59/B59</f>
        <v>1</v>
      </c>
      <c r="C60" s="60">
        <f>C58/B59</f>
        <v>0.97633136094674555</v>
      </c>
      <c r="D60" s="61"/>
      <c r="E60" s="61"/>
      <c r="F60" s="61"/>
      <c r="G60" s="61"/>
      <c r="H60" s="61"/>
      <c r="I60" s="61"/>
      <c r="J60" s="62"/>
      <c r="K60" s="60">
        <f>K58/B59</f>
        <v>1.9230769230769232E-2</v>
      </c>
      <c r="L60" s="61"/>
      <c r="M60" s="61"/>
      <c r="N60" s="61"/>
      <c r="O60" s="61"/>
      <c r="P60" s="61"/>
      <c r="Q60" s="61"/>
      <c r="R60" s="62"/>
      <c r="S60" s="60">
        <f>S58/B59</f>
        <v>4.4378698224852072E-3</v>
      </c>
      <c r="T60" s="61"/>
      <c r="U60" s="61"/>
      <c r="V60" s="61"/>
      <c r="W60" s="61"/>
      <c r="X60" s="61"/>
      <c r="Y60" s="61"/>
      <c r="Z60" s="63"/>
    </row>
    <row r="61" spans="2:26" ht="39.950000000000003" customHeight="1" thickBot="1" x14ac:dyDescent="0.3">
      <c r="B61" s="2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2"/>
    </row>
    <row r="62" spans="2:26" s="8" customFormat="1" ht="20.100000000000001" customHeight="1" x14ac:dyDescent="0.25">
      <c r="B62" s="75" t="s">
        <v>23</v>
      </c>
      <c r="C62" s="77" t="s">
        <v>1</v>
      </c>
      <c r="D62" s="78"/>
      <c r="E62" s="78"/>
      <c r="F62" s="78"/>
      <c r="G62" s="78"/>
      <c r="H62" s="78"/>
      <c r="I62" s="78"/>
      <c r="J62" s="79"/>
      <c r="K62" s="80" t="s">
        <v>2</v>
      </c>
      <c r="L62" s="81"/>
      <c r="M62" s="81"/>
      <c r="N62" s="81"/>
      <c r="O62" s="81"/>
      <c r="P62" s="81"/>
      <c r="Q62" s="81"/>
      <c r="R62" s="82"/>
      <c r="S62" s="83" t="s">
        <v>0</v>
      </c>
      <c r="T62" s="84"/>
      <c r="U62" s="84"/>
      <c r="V62" s="84"/>
      <c r="W62" s="84"/>
      <c r="X62" s="84"/>
      <c r="Y62" s="84"/>
      <c r="Z62" s="85"/>
    </row>
    <row r="63" spans="2:26" s="7" customFormat="1" ht="20.100000000000001" customHeight="1" x14ac:dyDescent="0.25">
      <c r="B63" s="76"/>
      <c r="C63" s="86" t="s">
        <v>4</v>
      </c>
      <c r="D63" s="87"/>
      <c r="E63" s="87"/>
      <c r="F63" s="87"/>
      <c r="G63" s="87" t="s">
        <v>5</v>
      </c>
      <c r="H63" s="87"/>
      <c r="I63" s="87"/>
      <c r="J63" s="88"/>
      <c r="K63" s="86" t="s">
        <v>4</v>
      </c>
      <c r="L63" s="87"/>
      <c r="M63" s="87"/>
      <c r="N63" s="87"/>
      <c r="O63" s="87" t="s">
        <v>5</v>
      </c>
      <c r="P63" s="87"/>
      <c r="Q63" s="87"/>
      <c r="R63" s="88"/>
      <c r="S63" s="86" t="s">
        <v>4</v>
      </c>
      <c r="T63" s="87"/>
      <c r="U63" s="87"/>
      <c r="V63" s="87"/>
      <c r="W63" s="87" t="s">
        <v>5</v>
      </c>
      <c r="X63" s="87"/>
      <c r="Y63" s="87"/>
      <c r="Z63" s="88"/>
    </row>
    <row r="64" spans="2:26" s="5" customFormat="1" ht="20.100000000000001" customHeight="1" x14ac:dyDescent="0.25">
      <c r="B64" s="76"/>
      <c r="C64" s="28" t="s">
        <v>3</v>
      </c>
      <c r="D64" s="9" t="s">
        <v>6</v>
      </c>
      <c r="E64" s="9" t="s">
        <v>7</v>
      </c>
      <c r="F64" s="9" t="s">
        <v>8</v>
      </c>
      <c r="G64" s="9" t="s">
        <v>3</v>
      </c>
      <c r="H64" s="9" t="s">
        <v>6</v>
      </c>
      <c r="I64" s="9" t="s">
        <v>7</v>
      </c>
      <c r="J64" s="11" t="s">
        <v>8</v>
      </c>
      <c r="K64" s="28" t="s">
        <v>3</v>
      </c>
      <c r="L64" s="9" t="s">
        <v>6</v>
      </c>
      <c r="M64" s="9" t="s">
        <v>7</v>
      </c>
      <c r="N64" s="9" t="s">
        <v>8</v>
      </c>
      <c r="O64" s="9" t="s">
        <v>3</v>
      </c>
      <c r="P64" s="9" t="s">
        <v>6</v>
      </c>
      <c r="Q64" s="9" t="s">
        <v>7</v>
      </c>
      <c r="R64" s="11" t="s">
        <v>8</v>
      </c>
      <c r="S64" s="28" t="s">
        <v>3</v>
      </c>
      <c r="T64" s="9" t="s">
        <v>6</v>
      </c>
      <c r="U64" s="9" t="s">
        <v>7</v>
      </c>
      <c r="V64" s="9" t="s">
        <v>8</v>
      </c>
      <c r="W64" s="9" t="s">
        <v>3</v>
      </c>
      <c r="X64" s="9" t="s">
        <v>6</v>
      </c>
      <c r="Y64" s="9" t="s">
        <v>7</v>
      </c>
      <c r="Z64" s="11" t="s">
        <v>8</v>
      </c>
    </row>
    <row r="65" spans="2:26" s="26" customFormat="1" ht="39.950000000000003" customHeight="1" x14ac:dyDescent="0.25">
      <c r="B65" s="68">
        <f>SUM(B9,B14,B19,B24,B29,B34,B39,B44,B49,B54,B59,)</f>
        <v>3340</v>
      </c>
      <c r="C65" s="69">
        <f>SUM(C8,C13,C18,C23,C28,C33,C38,C43,C48,C53,C58)</f>
        <v>2449</v>
      </c>
      <c r="D65" s="70"/>
      <c r="E65" s="70"/>
      <c r="F65" s="70"/>
      <c r="G65" s="70"/>
      <c r="H65" s="70"/>
      <c r="I65" s="70"/>
      <c r="J65" s="71"/>
      <c r="K65" s="69">
        <f>SUM(K8,K13,K18,K23,K28,K33,K38,K43,K48,K53,K58)</f>
        <v>651</v>
      </c>
      <c r="L65" s="70"/>
      <c r="M65" s="70"/>
      <c r="N65" s="70"/>
      <c r="O65" s="70"/>
      <c r="P65" s="70"/>
      <c r="Q65" s="70"/>
      <c r="R65" s="71"/>
      <c r="S65" s="69">
        <f>SUM(S8,S13,S18,S23,S28,S33,S38,S43,S48,S53,S58)</f>
        <v>240</v>
      </c>
      <c r="T65" s="70"/>
      <c r="U65" s="70"/>
      <c r="V65" s="70"/>
      <c r="W65" s="70"/>
      <c r="X65" s="70"/>
      <c r="Y65" s="70"/>
      <c r="Z65" s="71"/>
    </row>
    <row r="66" spans="2:26" s="27" customFormat="1" ht="20.100000000000001" customHeight="1" x14ac:dyDescent="0.25">
      <c r="B66" s="68"/>
      <c r="C66" s="72">
        <f>SUM(C9,C14,C19,C24,C29,C34,C39,C44,C49,C54,C59)</f>
        <v>1219</v>
      </c>
      <c r="D66" s="73"/>
      <c r="E66" s="73"/>
      <c r="F66" s="73"/>
      <c r="G66" s="73">
        <f>SUM(G9,G14,G19,G24,G29,G34,G39,G44,G49,G54,G59)</f>
        <v>1225</v>
      </c>
      <c r="H66" s="73"/>
      <c r="I66" s="73"/>
      <c r="J66" s="74"/>
      <c r="K66" s="72">
        <f>SUM(K9,K14,K19,K24,K29,K34,K39,K44,K49,K54,K59)</f>
        <v>345</v>
      </c>
      <c r="L66" s="73"/>
      <c r="M66" s="73"/>
      <c r="N66" s="73"/>
      <c r="O66" s="73">
        <f>SUM(O9,O14,O19,O24,O29,O34,O39,O44,O49,O54,O59)</f>
        <v>306</v>
      </c>
      <c r="P66" s="73"/>
      <c r="Q66" s="73"/>
      <c r="R66" s="74"/>
      <c r="S66" s="72">
        <f>SUM(S9,S14,S19,S24,S29,S34,S39,S44,S49,S54,S59)</f>
        <v>116</v>
      </c>
      <c r="T66" s="73"/>
      <c r="U66" s="73"/>
      <c r="V66" s="73"/>
      <c r="W66" s="73">
        <f>SUM(W9,W14,W19,W24,W29,W34,W39,W44,W49,W54,W59)</f>
        <v>124</v>
      </c>
      <c r="X66" s="73"/>
      <c r="Y66" s="73"/>
      <c r="Z66" s="74"/>
    </row>
    <row r="67" spans="2:26" s="25" customFormat="1" ht="20.100000000000001" customHeight="1" x14ac:dyDescent="0.25">
      <c r="B67" s="68"/>
      <c r="C67" s="37">
        <f>SUM(C10,C15,C20,C25,C30,C35,C40,C45,C50,C55)</f>
        <v>186</v>
      </c>
      <c r="D67" s="36">
        <f>SUM(D10,D15,D20,D25,D30,D35,D40,D45,D50,D55)</f>
        <v>298</v>
      </c>
      <c r="E67" s="36">
        <f t="shared" ref="E67:Z67" si="0">SUM(E10,E15,E20,E25,E30,E35,E40,E45,E50,E55)</f>
        <v>312</v>
      </c>
      <c r="F67" s="36">
        <f t="shared" si="0"/>
        <v>91</v>
      </c>
      <c r="G67" s="36">
        <f t="shared" si="0"/>
        <v>99</v>
      </c>
      <c r="H67" s="36">
        <f t="shared" si="0"/>
        <v>339</v>
      </c>
      <c r="I67" s="36">
        <f t="shared" si="0"/>
        <v>295</v>
      </c>
      <c r="J67" s="38">
        <f t="shared" si="0"/>
        <v>169</v>
      </c>
      <c r="K67" s="37">
        <f t="shared" si="0"/>
        <v>46</v>
      </c>
      <c r="L67" s="36">
        <f t="shared" si="0"/>
        <v>92</v>
      </c>
      <c r="M67" s="36">
        <f t="shared" si="0"/>
        <v>145</v>
      </c>
      <c r="N67" s="36">
        <f t="shared" si="0"/>
        <v>54</v>
      </c>
      <c r="O67" s="36">
        <f t="shared" si="0"/>
        <v>33</v>
      </c>
      <c r="P67" s="36">
        <f t="shared" si="0"/>
        <v>119</v>
      </c>
      <c r="Q67" s="36">
        <f t="shared" si="0"/>
        <v>92</v>
      </c>
      <c r="R67" s="38">
        <f t="shared" si="0"/>
        <v>57</v>
      </c>
      <c r="S67" s="37">
        <f t="shared" si="0"/>
        <v>26</v>
      </c>
      <c r="T67" s="36">
        <f t="shared" si="0"/>
        <v>35</v>
      </c>
      <c r="U67" s="36">
        <f t="shared" si="0"/>
        <v>41</v>
      </c>
      <c r="V67" s="36">
        <f t="shared" si="0"/>
        <v>12</v>
      </c>
      <c r="W67" s="36">
        <f t="shared" si="0"/>
        <v>12</v>
      </c>
      <c r="X67" s="36">
        <f t="shared" si="0"/>
        <v>52</v>
      </c>
      <c r="Y67" s="36">
        <f t="shared" si="0"/>
        <v>46</v>
      </c>
      <c r="Z67" s="38">
        <f t="shared" si="0"/>
        <v>13</v>
      </c>
    </row>
    <row r="68" spans="2:26" ht="39.950000000000003" customHeight="1" thickBot="1" x14ac:dyDescent="0.3">
      <c r="B68" s="44">
        <f>B65/B65</f>
        <v>1</v>
      </c>
      <c r="C68" s="51">
        <f>(C65/B65)</f>
        <v>0.73323353293413174</v>
      </c>
      <c r="D68" s="52"/>
      <c r="E68" s="52"/>
      <c r="F68" s="52"/>
      <c r="G68" s="52"/>
      <c r="H68" s="52"/>
      <c r="I68" s="52"/>
      <c r="J68" s="53"/>
      <c r="K68" s="54">
        <f>K65/B65</f>
        <v>0.19491017964071855</v>
      </c>
      <c r="L68" s="55"/>
      <c r="M68" s="55"/>
      <c r="N68" s="55"/>
      <c r="O68" s="55"/>
      <c r="P68" s="55"/>
      <c r="Q68" s="55"/>
      <c r="R68" s="56"/>
      <c r="S68" s="57">
        <f>S65/B65</f>
        <v>7.1856287425149698E-2</v>
      </c>
      <c r="T68" s="58"/>
      <c r="U68" s="58"/>
      <c r="V68" s="58"/>
      <c r="W68" s="58"/>
      <c r="X68" s="58"/>
      <c r="Y68" s="58"/>
      <c r="Z68" s="59"/>
    </row>
    <row r="69" spans="2:26" ht="39.950000000000003" customHeight="1" x14ac:dyDescent="0.25"/>
    <row r="70" spans="2:26" ht="39.950000000000003" customHeight="1" x14ac:dyDescent="0.25"/>
    <row r="71" spans="2:26" ht="39.950000000000003" customHeight="1" x14ac:dyDescent="0.25"/>
  </sheetData>
  <mergeCells count="177">
    <mergeCell ref="V1:Z1"/>
    <mergeCell ref="B2:Z2"/>
    <mergeCell ref="B4:B6"/>
    <mergeCell ref="C4:J4"/>
    <mergeCell ref="K4:R4"/>
    <mergeCell ref="S4:Z4"/>
    <mergeCell ref="C5:F5"/>
    <mergeCell ref="G5:J5"/>
    <mergeCell ref="K5:N5"/>
    <mergeCell ref="O5:R5"/>
    <mergeCell ref="S5:V5"/>
    <mergeCell ref="W5:Z5"/>
    <mergeCell ref="C8:J8"/>
    <mergeCell ref="K8:R8"/>
    <mergeCell ref="S8:Z8"/>
    <mergeCell ref="B9:B10"/>
    <mergeCell ref="C9:F9"/>
    <mergeCell ref="G9:J9"/>
    <mergeCell ref="K9:N9"/>
    <mergeCell ref="O9:R9"/>
    <mergeCell ref="S9:V9"/>
    <mergeCell ref="W9:Z9"/>
    <mergeCell ref="B19:B20"/>
    <mergeCell ref="C19:F19"/>
    <mergeCell ref="G19:J19"/>
    <mergeCell ref="K19:N19"/>
    <mergeCell ref="O19:R19"/>
    <mergeCell ref="S19:V19"/>
    <mergeCell ref="W19:Z19"/>
    <mergeCell ref="C13:J13"/>
    <mergeCell ref="K13:R13"/>
    <mergeCell ref="S13:Z13"/>
    <mergeCell ref="B14:B15"/>
    <mergeCell ref="C14:F14"/>
    <mergeCell ref="G14:J14"/>
    <mergeCell ref="K14:N14"/>
    <mergeCell ref="O14:R14"/>
    <mergeCell ref="S14:V14"/>
    <mergeCell ref="W14:Z14"/>
    <mergeCell ref="C23:J23"/>
    <mergeCell ref="K23:R23"/>
    <mergeCell ref="S23:Z23"/>
    <mergeCell ref="B24:B25"/>
    <mergeCell ref="C24:F24"/>
    <mergeCell ref="G24:J24"/>
    <mergeCell ref="K24:N24"/>
    <mergeCell ref="O24:R24"/>
    <mergeCell ref="S24:V24"/>
    <mergeCell ref="W24:Z24"/>
    <mergeCell ref="B34:B35"/>
    <mergeCell ref="C34:F34"/>
    <mergeCell ref="G34:J34"/>
    <mergeCell ref="K34:N34"/>
    <mergeCell ref="O34:R34"/>
    <mergeCell ref="S34:V34"/>
    <mergeCell ref="W34:Z34"/>
    <mergeCell ref="C28:J28"/>
    <mergeCell ref="K28:R28"/>
    <mergeCell ref="S28:Z28"/>
    <mergeCell ref="B29:B30"/>
    <mergeCell ref="C29:F29"/>
    <mergeCell ref="G29:J29"/>
    <mergeCell ref="K29:N29"/>
    <mergeCell ref="O29:R29"/>
    <mergeCell ref="S29:V29"/>
    <mergeCell ref="W29:Z29"/>
    <mergeCell ref="C38:J38"/>
    <mergeCell ref="K38:R38"/>
    <mergeCell ref="S38:Z38"/>
    <mergeCell ref="B39:B40"/>
    <mergeCell ref="C39:F39"/>
    <mergeCell ref="G39:J39"/>
    <mergeCell ref="K39:N39"/>
    <mergeCell ref="O39:R39"/>
    <mergeCell ref="S39:V39"/>
    <mergeCell ref="W39:Z39"/>
    <mergeCell ref="B49:B50"/>
    <mergeCell ref="C49:F49"/>
    <mergeCell ref="G49:J49"/>
    <mergeCell ref="K49:N49"/>
    <mergeCell ref="O49:R49"/>
    <mergeCell ref="S49:V49"/>
    <mergeCell ref="W49:Z49"/>
    <mergeCell ref="C43:J43"/>
    <mergeCell ref="K43:R43"/>
    <mergeCell ref="S43:Z43"/>
    <mergeCell ref="B44:B45"/>
    <mergeCell ref="C44:F44"/>
    <mergeCell ref="G44:J44"/>
    <mergeCell ref="K44:N44"/>
    <mergeCell ref="O44:R44"/>
    <mergeCell ref="S44:V44"/>
    <mergeCell ref="W44:Z44"/>
    <mergeCell ref="C53:J53"/>
    <mergeCell ref="K53:R53"/>
    <mergeCell ref="S53:Z53"/>
    <mergeCell ref="B54:B55"/>
    <mergeCell ref="C54:F54"/>
    <mergeCell ref="G54:J54"/>
    <mergeCell ref="K54:N54"/>
    <mergeCell ref="O54:R54"/>
    <mergeCell ref="S54:V54"/>
    <mergeCell ref="W54:Z54"/>
    <mergeCell ref="B62:B64"/>
    <mergeCell ref="C62:J62"/>
    <mergeCell ref="K62:R62"/>
    <mergeCell ref="S62:Z62"/>
    <mergeCell ref="C63:F63"/>
    <mergeCell ref="G63:J63"/>
    <mergeCell ref="K63:N63"/>
    <mergeCell ref="O63:R63"/>
    <mergeCell ref="S63:V63"/>
    <mergeCell ref="W63:Z63"/>
    <mergeCell ref="B65:B67"/>
    <mergeCell ref="C65:J65"/>
    <mergeCell ref="K65:R65"/>
    <mergeCell ref="S65:Z65"/>
    <mergeCell ref="C66:F66"/>
    <mergeCell ref="G66:J66"/>
    <mergeCell ref="K66:N66"/>
    <mergeCell ref="O66:R66"/>
    <mergeCell ref="S66:V66"/>
    <mergeCell ref="W66:Z66"/>
    <mergeCell ref="C68:J68"/>
    <mergeCell ref="K68:R68"/>
    <mergeCell ref="S68:Z68"/>
    <mergeCell ref="C60:J60"/>
    <mergeCell ref="K60:R60"/>
    <mergeCell ref="S60:Z60"/>
    <mergeCell ref="C56:J56"/>
    <mergeCell ref="K56:R56"/>
    <mergeCell ref="S56:Z56"/>
    <mergeCell ref="C58:J58"/>
    <mergeCell ref="K58:R58"/>
    <mergeCell ref="S58:Z58"/>
    <mergeCell ref="C59:F59"/>
    <mergeCell ref="G59:J59"/>
    <mergeCell ref="K59:N59"/>
    <mergeCell ref="O59:R59"/>
    <mergeCell ref="S59:V59"/>
    <mergeCell ref="W59:Z59"/>
    <mergeCell ref="C51:J51"/>
    <mergeCell ref="K51:R51"/>
    <mergeCell ref="S51:Z51"/>
    <mergeCell ref="C46:J46"/>
    <mergeCell ref="K46:R46"/>
    <mergeCell ref="S46:Z46"/>
    <mergeCell ref="C41:J41"/>
    <mergeCell ref="K41:R41"/>
    <mergeCell ref="S41:Z41"/>
    <mergeCell ref="C48:J48"/>
    <mergeCell ref="K48:R48"/>
    <mergeCell ref="S48:Z48"/>
    <mergeCell ref="C36:J36"/>
    <mergeCell ref="K36:R36"/>
    <mergeCell ref="S36:Z36"/>
    <mergeCell ref="C31:J31"/>
    <mergeCell ref="K31:R31"/>
    <mergeCell ref="S31:Z31"/>
    <mergeCell ref="C26:J26"/>
    <mergeCell ref="K26:R26"/>
    <mergeCell ref="S26:Z26"/>
    <mergeCell ref="C33:J33"/>
    <mergeCell ref="K33:R33"/>
    <mergeCell ref="S33:Z33"/>
    <mergeCell ref="C21:J21"/>
    <mergeCell ref="K21:R21"/>
    <mergeCell ref="S21:Z21"/>
    <mergeCell ref="C16:J16"/>
    <mergeCell ref="K16:R16"/>
    <mergeCell ref="S16:Z16"/>
    <mergeCell ref="C11:J11"/>
    <mergeCell ref="K11:R11"/>
    <mergeCell ref="S11:Z11"/>
    <mergeCell ref="C18:J18"/>
    <mergeCell ref="K18:R18"/>
    <mergeCell ref="S18:Z18"/>
  </mergeCells>
  <pageMargins left="0.31496062992125984" right="0.31496062992125984" top="0.74803149606299213" bottom="0.74803149606299213" header="0.31496062992125984" footer="0.31496062992125984"/>
  <pageSetup paperSize="9" orientation="landscape" horizontalDpi="4294967294" verticalDpi="4294967294" r:id="rId1"/>
  <ignoredErrors>
    <ignoredError sqref="C9:Z9 C14:Z14 C19:Z19 C24:Z24 C29:Z29 C34:Z34 C39:Z39 C44:Z44 C54:Z54 C49:Z49" formulaRange="1"/>
    <ignoredError sqref="C10:D10 F10 E10 G10:I10 J10:Z10 C15:Z15 C20:Z20 C25:Z25 C30:Z30 C35 D35:Z35 C40:Z40 C45:Z45 C50:Z50 C55:Z55 C59:C60 G59:Z59 K60 S60 C56:Z56 C51:Z51 C46:Z46 C41:Z41 C36:Z36 C31:Z31 C26:Z26 C21:Z21 C16:Z16 C11:Z1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57"/>
  <sheetViews>
    <sheetView topLeftCell="A67" zoomScale="115" zoomScaleNormal="115" workbookViewId="0">
      <selection activeCell="B102" sqref="B102"/>
    </sheetView>
  </sheetViews>
  <sheetFormatPr defaultRowHeight="15" x14ac:dyDescent="0.25"/>
  <cols>
    <col min="1" max="1" width="1.7109375" customWidth="1"/>
    <col min="2" max="2" width="22.7109375" customWidth="1"/>
    <col min="3" max="26" width="4.7109375" customWidth="1"/>
  </cols>
  <sheetData>
    <row r="1" spans="2:26" ht="20.100000000000001" customHeight="1" x14ac:dyDescent="0.25">
      <c r="V1" s="92" t="s">
        <v>13</v>
      </c>
      <c r="W1" s="92"/>
      <c r="X1" s="92"/>
      <c r="Y1" s="92"/>
      <c r="Z1" s="92"/>
    </row>
    <row r="2" spans="2:26" ht="20.100000000000001" customHeight="1" x14ac:dyDescent="0.25">
      <c r="B2" s="93" t="s">
        <v>9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</row>
    <row r="3" spans="2:26" ht="20.100000000000001" customHeight="1" thickBot="1" x14ac:dyDescent="0.3"/>
    <row r="4" spans="2:26" s="8" customFormat="1" ht="20.100000000000001" customHeight="1" x14ac:dyDescent="0.25">
      <c r="B4" s="127" t="s">
        <v>16</v>
      </c>
      <c r="C4" s="128" t="s">
        <v>1</v>
      </c>
      <c r="D4" s="128"/>
      <c r="E4" s="128"/>
      <c r="F4" s="128"/>
      <c r="G4" s="128"/>
      <c r="H4" s="128"/>
      <c r="I4" s="128"/>
      <c r="J4" s="128"/>
      <c r="K4" s="128" t="s">
        <v>2</v>
      </c>
      <c r="L4" s="128"/>
      <c r="M4" s="128"/>
      <c r="N4" s="128"/>
      <c r="O4" s="128"/>
      <c r="P4" s="128"/>
      <c r="Q4" s="128"/>
      <c r="R4" s="128"/>
      <c r="S4" s="128" t="s">
        <v>0</v>
      </c>
      <c r="T4" s="128"/>
      <c r="U4" s="128"/>
      <c r="V4" s="128"/>
      <c r="W4" s="128"/>
      <c r="X4" s="128"/>
      <c r="Y4" s="128"/>
      <c r="Z4" s="129"/>
    </row>
    <row r="5" spans="2:26" s="7" customFormat="1" ht="20.100000000000001" customHeight="1" x14ac:dyDescent="0.25">
      <c r="B5" s="130"/>
      <c r="C5" s="96" t="s">
        <v>4</v>
      </c>
      <c r="D5" s="97"/>
      <c r="E5" s="97"/>
      <c r="F5" s="98"/>
      <c r="G5" s="96" t="s">
        <v>5</v>
      </c>
      <c r="H5" s="97"/>
      <c r="I5" s="97"/>
      <c r="J5" s="98"/>
      <c r="K5" s="96" t="s">
        <v>4</v>
      </c>
      <c r="L5" s="97"/>
      <c r="M5" s="97"/>
      <c r="N5" s="98"/>
      <c r="O5" s="96" t="s">
        <v>5</v>
      </c>
      <c r="P5" s="97"/>
      <c r="Q5" s="97"/>
      <c r="R5" s="98"/>
      <c r="S5" s="96" t="s">
        <v>4</v>
      </c>
      <c r="T5" s="97"/>
      <c r="U5" s="97"/>
      <c r="V5" s="98"/>
      <c r="W5" s="96" t="s">
        <v>5</v>
      </c>
      <c r="X5" s="97"/>
      <c r="Y5" s="97"/>
      <c r="Z5" s="99"/>
    </row>
    <row r="6" spans="2:26" s="5" customFormat="1" ht="20.100000000000001" customHeight="1" thickBot="1" x14ac:dyDescent="0.3">
      <c r="B6" s="131"/>
      <c r="C6" s="13" t="s">
        <v>3</v>
      </c>
      <c r="D6" s="13" t="s">
        <v>6</v>
      </c>
      <c r="E6" s="13" t="s">
        <v>7</v>
      </c>
      <c r="F6" s="13" t="s">
        <v>8</v>
      </c>
      <c r="G6" s="13" t="s">
        <v>3</v>
      </c>
      <c r="H6" s="13" t="s">
        <v>6</v>
      </c>
      <c r="I6" s="13" t="s">
        <v>7</v>
      </c>
      <c r="J6" s="13" t="s">
        <v>8</v>
      </c>
      <c r="K6" s="13" t="s">
        <v>3</v>
      </c>
      <c r="L6" s="13" t="s">
        <v>6</v>
      </c>
      <c r="M6" s="13" t="s">
        <v>7</v>
      </c>
      <c r="N6" s="13" t="s">
        <v>8</v>
      </c>
      <c r="O6" s="13" t="s">
        <v>3</v>
      </c>
      <c r="P6" s="13" t="s">
        <v>6</v>
      </c>
      <c r="Q6" s="13" t="s">
        <v>7</v>
      </c>
      <c r="R6" s="13" t="s">
        <v>8</v>
      </c>
      <c r="S6" s="13" t="s">
        <v>3</v>
      </c>
      <c r="T6" s="13" t="s">
        <v>6</v>
      </c>
      <c r="U6" s="13" t="s">
        <v>7</v>
      </c>
      <c r="V6" s="13" t="s">
        <v>8</v>
      </c>
      <c r="W6" s="13" t="s">
        <v>3</v>
      </c>
      <c r="X6" s="13" t="s">
        <v>6</v>
      </c>
      <c r="Y6" s="13" t="s">
        <v>7</v>
      </c>
      <c r="Z6" s="14" t="s">
        <v>8</v>
      </c>
    </row>
    <row r="7" spans="2:26" ht="20.100000000000001" customHeight="1" thickBot="1" x14ac:dyDescent="0.3">
      <c r="B7" s="15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6"/>
    </row>
    <row r="8" spans="2:26" s="8" customFormat="1" ht="39.950000000000003" customHeight="1" x14ac:dyDescent="0.25">
      <c r="B8" s="30" t="s">
        <v>15</v>
      </c>
      <c r="C8" s="106">
        <f>SUM(C9:J9)</f>
        <v>32</v>
      </c>
      <c r="D8" s="49"/>
      <c r="E8" s="49"/>
      <c r="F8" s="49"/>
      <c r="G8" s="49"/>
      <c r="H8" s="49"/>
      <c r="I8" s="49"/>
      <c r="J8" s="50"/>
      <c r="K8" s="106">
        <f>SUM(K9:R9)</f>
        <v>2</v>
      </c>
      <c r="L8" s="49"/>
      <c r="M8" s="49"/>
      <c r="N8" s="49"/>
      <c r="O8" s="49"/>
      <c r="P8" s="49"/>
      <c r="Q8" s="49"/>
      <c r="R8" s="50"/>
      <c r="S8" s="106">
        <f>SUM(S9:Z9)</f>
        <v>5</v>
      </c>
      <c r="T8" s="49"/>
      <c r="U8" s="49"/>
      <c r="V8" s="49"/>
      <c r="W8" s="49"/>
      <c r="X8" s="49"/>
      <c r="Y8" s="49"/>
      <c r="Z8" s="50"/>
    </row>
    <row r="9" spans="2:26" s="7" customFormat="1" ht="20.100000000000001" customHeight="1" x14ac:dyDescent="0.25">
      <c r="B9" s="107">
        <f>SUM(C8:Z8)</f>
        <v>39</v>
      </c>
      <c r="C9" s="109">
        <f>SUM(C10:F10)</f>
        <v>18</v>
      </c>
      <c r="D9" s="110"/>
      <c r="E9" s="110"/>
      <c r="F9" s="111"/>
      <c r="G9" s="112">
        <f>SUM(G10:J10)</f>
        <v>14</v>
      </c>
      <c r="H9" s="110"/>
      <c r="I9" s="110"/>
      <c r="J9" s="113"/>
      <c r="K9" s="109">
        <f>SUM(K10:N10)</f>
        <v>1</v>
      </c>
      <c r="L9" s="110"/>
      <c r="M9" s="110"/>
      <c r="N9" s="111"/>
      <c r="O9" s="112">
        <f>SUM(O10:R10)</f>
        <v>1</v>
      </c>
      <c r="P9" s="110"/>
      <c r="Q9" s="110"/>
      <c r="R9" s="113"/>
      <c r="S9" s="109">
        <f>SUM(S10:V10)</f>
        <v>5</v>
      </c>
      <c r="T9" s="110"/>
      <c r="U9" s="110"/>
      <c r="V9" s="111"/>
      <c r="W9" s="112">
        <f>SUM(W10:Z10)</f>
        <v>0</v>
      </c>
      <c r="X9" s="110"/>
      <c r="Y9" s="110"/>
      <c r="Z9" s="113"/>
    </row>
    <row r="10" spans="2:26" s="6" customFormat="1" ht="20.100000000000001" customHeight="1" thickBot="1" x14ac:dyDescent="0.3">
      <c r="B10" s="108"/>
      <c r="C10" s="31">
        <v>8</v>
      </c>
      <c r="D10" s="32">
        <v>5</v>
      </c>
      <c r="E10" s="32">
        <v>3</v>
      </c>
      <c r="F10" s="32">
        <v>2</v>
      </c>
      <c r="G10" s="32">
        <v>4</v>
      </c>
      <c r="H10" s="32">
        <v>3</v>
      </c>
      <c r="I10" s="32">
        <v>6</v>
      </c>
      <c r="J10" s="33">
        <v>1</v>
      </c>
      <c r="K10" s="31"/>
      <c r="L10" s="32">
        <v>1</v>
      </c>
      <c r="M10" s="32"/>
      <c r="N10" s="32"/>
      <c r="O10" s="32"/>
      <c r="P10" s="32"/>
      <c r="Q10" s="32">
        <v>1</v>
      </c>
      <c r="R10" s="33"/>
      <c r="S10" s="31">
        <v>2</v>
      </c>
      <c r="T10" s="32">
        <v>3</v>
      </c>
      <c r="U10" s="32"/>
      <c r="V10" s="32"/>
      <c r="W10" s="32"/>
      <c r="X10" s="32"/>
      <c r="Y10" s="32"/>
      <c r="Z10" s="33"/>
    </row>
    <row r="11" spans="2:26" ht="20.100000000000001" customHeight="1" thickBot="1" x14ac:dyDescent="0.3">
      <c r="B11" s="17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6"/>
    </row>
    <row r="12" spans="2:26" s="8" customFormat="1" ht="39.950000000000003" customHeight="1" x14ac:dyDescent="0.25">
      <c r="B12" s="30" t="s">
        <v>17</v>
      </c>
      <c r="C12" s="106">
        <f>SUM(C13:J13)</f>
        <v>30</v>
      </c>
      <c r="D12" s="49"/>
      <c r="E12" s="49"/>
      <c r="F12" s="49"/>
      <c r="G12" s="49"/>
      <c r="H12" s="49"/>
      <c r="I12" s="49"/>
      <c r="J12" s="50"/>
      <c r="K12" s="106">
        <f>SUM(K13:R13)</f>
        <v>2</v>
      </c>
      <c r="L12" s="49"/>
      <c r="M12" s="49"/>
      <c r="N12" s="49"/>
      <c r="O12" s="49"/>
      <c r="P12" s="49"/>
      <c r="Q12" s="49"/>
      <c r="R12" s="50"/>
      <c r="S12" s="106">
        <f>SUM(S13:Z13)</f>
        <v>5</v>
      </c>
      <c r="T12" s="49"/>
      <c r="U12" s="49"/>
      <c r="V12" s="49"/>
      <c r="W12" s="49"/>
      <c r="X12" s="49"/>
      <c r="Y12" s="49"/>
      <c r="Z12" s="50"/>
    </row>
    <row r="13" spans="2:26" s="7" customFormat="1" ht="20.100000000000001" customHeight="1" x14ac:dyDescent="0.25">
      <c r="B13" s="107">
        <f>SUM(C12:Z12)</f>
        <v>37</v>
      </c>
      <c r="C13" s="109">
        <f>SUM(C14:F14)</f>
        <v>9</v>
      </c>
      <c r="D13" s="110"/>
      <c r="E13" s="110"/>
      <c r="F13" s="111"/>
      <c r="G13" s="112">
        <f>SUM(G14:J14)</f>
        <v>21</v>
      </c>
      <c r="H13" s="110"/>
      <c r="I13" s="110"/>
      <c r="J13" s="113"/>
      <c r="K13" s="109">
        <f>SUM(K14:N14)</f>
        <v>1</v>
      </c>
      <c r="L13" s="110"/>
      <c r="M13" s="110"/>
      <c r="N13" s="111"/>
      <c r="O13" s="112">
        <f>SUM(O14:R14)</f>
        <v>1</v>
      </c>
      <c r="P13" s="110"/>
      <c r="Q13" s="110"/>
      <c r="R13" s="113"/>
      <c r="S13" s="109">
        <f>SUM(S14:V14)</f>
        <v>2</v>
      </c>
      <c r="T13" s="110"/>
      <c r="U13" s="110"/>
      <c r="V13" s="111"/>
      <c r="W13" s="112">
        <f>SUM(W14:Z14)</f>
        <v>3</v>
      </c>
      <c r="X13" s="110"/>
      <c r="Y13" s="110"/>
      <c r="Z13" s="113"/>
    </row>
    <row r="14" spans="2:26" s="6" customFormat="1" ht="20.100000000000001" customHeight="1" thickBot="1" x14ac:dyDescent="0.3">
      <c r="B14" s="108"/>
      <c r="C14" s="31">
        <v>3</v>
      </c>
      <c r="D14" s="32">
        <v>3</v>
      </c>
      <c r="E14" s="32">
        <v>3</v>
      </c>
      <c r="F14" s="32"/>
      <c r="G14" s="32">
        <v>4</v>
      </c>
      <c r="H14" s="32">
        <v>4</v>
      </c>
      <c r="I14" s="32">
        <v>8</v>
      </c>
      <c r="J14" s="33">
        <v>5</v>
      </c>
      <c r="K14" s="31">
        <v>1</v>
      </c>
      <c r="L14" s="32"/>
      <c r="M14" s="32"/>
      <c r="N14" s="32"/>
      <c r="O14" s="32"/>
      <c r="P14" s="32"/>
      <c r="Q14" s="32">
        <v>1</v>
      </c>
      <c r="R14" s="33"/>
      <c r="S14" s="31"/>
      <c r="T14" s="32">
        <v>2</v>
      </c>
      <c r="U14" s="32"/>
      <c r="V14" s="32"/>
      <c r="W14" s="32"/>
      <c r="X14" s="32"/>
      <c r="Y14" s="32">
        <v>3</v>
      </c>
      <c r="Z14" s="33"/>
    </row>
    <row r="15" spans="2:26" s="3" customFormat="1" ht="20.100000000000001" customHeight="1" thickBot="1" x14ac:dyDescent="0.3">
      <c r="B15" s="18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19"/>
    </row>
    <row r="16" spans="2:26" s="8" customFormat="1" ht="39.950000000000003" customHeight="1" x14ac:dyDescent="0.25">
      <c r="B16" s="30" t="s">
        <v>18</v>
      </c>
      <c r="C16" s="106">
        <f>SUM(C17:J17)</f>
        <v>38</v>
      </c>
      <c r="D16" s="49"/>
      <c r="E16" s="49"/>
      <c r="F16" s="49"/>
      <c r="G16" s="49"/>
      <c r="H16" s="49"/>
      <c r="I16" s="49"/>
      <c r="J16" s="50"/>
      <c r="K16" s="106">
        <f>SUM(K17:R17)</f>
        <v>5</v>
      </c>
      <c r="L16" s="49"/>
      <c r="M16" s="49"/>
      <c r="N16" s="49"/>
      <c r="O16" s="49"/>
      <c r="P16" s="49"/>
      <c r="Q16" s="49"/>
      <c r="R16" s="50"/>
      <c r="S16" s="106">
        <f>SUM(S17:Z17)</f>
        <v>1</v>
      </c>
      <c r="T16" s="49"/>
      <c r="U16" s="49"/>
      <c r="V16" s="49"/>
      <c r="W16" s="49"/>
      <c r="X16" s="49"/>
      <c r="Y16" s="49"/>
      <c r="Z16" s="50"/>
    </row>
    <row r="17" spans="2:26" s="7" customFormat="1" ht="20.100000000000001" customHeight="1" x14ac:dyDescent="0.25">
      <c r="B17" s="107">
        <f>SUM(C16:Z16)</f>
        <v>44</v>
      </c>
      <c r="C17" s="109">
        <f>SUM(C18:F18)</f>
        <v>23</v>
      </c>
      <c r="D17" s="110"/>
      <c r="E17" s="110"/>
      <c r="F17" s="111"/>
      <c r="G17" s="112">
        <f>SUM(G18:J18)</f>
        <v>15</v>
      </c>
      <c r="H17" s="110"/>
      <c r="I17" s="110"/>
      <c r="J17" s="113"/>
      <c r="K17" s="109">
        <f>SUM(K18:N18)</f>
        <v>3</v>
      </c>
      <c r="L17" s="110"/>
      <c r="M17" s="110"/>
      <c r="N17" s="111"/>
      <c r="O17" s="112">
        <f>SUM(O18:R18)</f>
        <v>2</v>
      </c>
      <c r="P17" s="110"/>
      <c r="Q17" s="110"/>
      <c r="R17" s="113"/>
      <c r="S17" s="109">
        <f>SUM(S18:V18)</f>
        <v>1</v>
      </c>
      <c r="T17" s="110"/>
      <c r="U17" s="110"/>
      <c r="V17" s="111"/>
      <c r="W17" s="112">
        <f>SUM(W18:Z18)</f>
        <v>0</v>
      </c>
      <c r="X17" s="110"/>
      <c r="Y17" s="110"/>
      <c r="Z17" s="113"/>
    </row>
    <row r="18" spans="2:26" s="6" customFormat="1" ht="20.100000000000001" customHeight="1" thickBot="1" x14ac:dyDescent="0.3">
      <c r="B18" s="108"/>
      <c r="C18" s="31">
        <v>2</v>
      </c>
      <c r="D18" s="32">
        <v>9</v>
      </c>
      <c r="E18" s="32">
        <v>10</v>
      </c>
      <c r="F18" s="32">
        <v>2</v>
      </c>
      <c r="G18" s="32">
        <v>2</v>
      </c>
      <c r="H18" s="32">
        <v>3</v>
      </c>
      <c r="I18" s="32">
        <v>7</v>
      </c>
      <c r="J18" s="33">
        <v>3</v>
      </c>
      <c r="K18" s="31"/>
      <c r="L18" s="32"/>
      <c r="M18" s="32">
        <v>3</v>
      </c>
      <c r="N18" s="32"/>
      <c r="O18" s="32"/>
      <c r="P18" s="32">
        <v>2</v>
      </c>
      <c r="Q18" s="32"/>
      <c r="R18" s="33"/>
      <c r="S18" s="31"/>
      <c r="T18" s="32">
        <v>1</v>
      </c>
      <c r="U18" s="32"/>
      <c r="V18" s="32"/>
      <c r="W18" s="32"/>
      <c r="X18" s="32"/>
      <c r="Y18" s="32"/>
      <c r="Z18" s="33"/>
    </row>
    <row r="19" spans="2:26" s="3" customFormat="1" ht="20.100000000000001" customHeight="1" thickBot="1" x14ac:dyDescent="0.3">
      <c r="B19" s="18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19"/>
    </row>
    <row r="20" spans="2:26" s="8" customFormat="1" ht="39.950000000000003" customHeight="1" x14ac:dyDescent="0.25">
      <c r="B20" s="12" t="s">
        <v>19</v>
      </c>
      <c r="C20" s="49">
        <f>SUM(C21:J21)</f>
        <v>26</v>
      </c>
      <c r="D20" s="49"/>
      <c r="E20" s="49"/>
      <c r="F20" s="49"/>
      <c r="G20" s="49"/>
      <c r="H20" s="49"/>
      <c r="I20" s="49"/>
      <c r="J20" s="49"/>
      <c r="K20" s="49">
        <f>SUM(K21:R21)</f>
        <v>6</v>
      </c>
      <c r="L20" s="49"/>
      <c r="M20" s="49"/>
      <c r="N20" s="49"/>
      <c r="O20" s="49"/>
      <c r="P20" s="49"/>
      <c r="Q20" s="49"/>
      <c r="R20" s="49"/>
      <c r="S20" s="49">
        <f>SUM(S21:Z21)</f>
        <v>4</v>
      </c>
      <c r="T20" s="49"/>
      <c r="U20" s="49"/>
      <c r="V20" s="49"/>
      <c r="W20" s="49"/>
      <c r="X20" s="49"/>
      <c r="Y20" s="49"/>
      <c r="Z20" s="50"/>
    </row>
    <row r="21" spans="2:26" s="7" customFormat="1" ht="20.100000000000001" customHeight="1" x14ac:dyDescent="0.25">
      <c r="B21" s="107">
        <f>SUM(C20:Z20)</f>
        <v>36</v>
      </c>
      <c r="C21" s="112">
        <f>SUM(C22:F22)</f>
        <v>14</v>
      </c>
      <c r="D21" s="110"/>
      <c r="E21" s="110"/>
      <c r="F21" s="111"/>
      <c r="G21" s="112">
        <f>SUM(G22:J22)</f>
        <v>12</v>
      </c>
      <c r="H21" s="110"/>
      <c r="I21" s="110"/>
      <c r="J21" s="111"/>
      <c r="K21" s="112">
        <f>SUM(K22:N22)</f>
        <v>2</v>
      </c>
      <c r="L21" s="110"/>
      <c r="M21" s="110"/>
      <c r="N21" s="111"/>
      <c r="O21" s="112">
        <f>SUM(O22:R22)</f>
        <v>4</v>
      </c>
      <c r="P21" s="110"/>
      <c r="Q21" s="110"/>
      <c r="R21" s="111"/>
      <c r="S21" s="112">
        <f>SUM(S22:V22)</f>
        <v>2</v>
      </c>
      <c r="T21" s="110"/>
      <c r="U21" s="110"/>
      <c r="V21" s="111"/>
      <c r="W21" s="112">
        <f>SUM(W22:Z22)</f>
        <v>2</v>
      </c>
      <c r="X21" s="110"/>
      <c r="Y21" s="110"/>
      <c r="Z21" s="113"/>
    </row>
    <row r="22" spans="2:26" s="6" customFormat="1" ht="20.100000000000001" customHeight="1" thickBot="1" x14ac:dyDescent="0.3">
      <c r="B22" s="108"/>
      <c r="C22" s="32"/>
      <c r="D22" s="32">
        <v>5</v>
      </c>
      <c r="E22" s="32">
        <v>8</v>
      </c>
      <c r="F22" s="32">
        <v>1</v>
      </c>
      <c r="G22" s="32"/>
      <c r="H22" s="32">
        <v>5</v>
      </c>
      <c r="I22" s="32">
        <v>4</v>
      </c>
      <c r="J22" s="32">
        <v>3</v>
      </c>
      <c r="K22" s="32"/>
      <c r="L22" s="32"/>
      <c r="M22" s="32">
        <v>1</v>
      </c>
      <c r="N22" s="32">
        <v>1</v>
      </c>
      <c r="O22" s="32"/>
      <c r="P22" s="32">
        <v>2</v>
      </c>
      <c r="Q22" s="32">
        <v>2</v>
      </c>
      <c r="R22" s="32"/>
      <c r="S22" s="32"/>
      <c r="T22" s="32">
        <v>1</v>
      </c>
      <c r="U22" s="32">
        <v>1</v>
      </c>
      <c r="V22" s="32"/>
      <c r="W22" s="32">
        <v>1</v>
      </c>
      <c r="X22" s="32">
        <v>1</v>
      </c>
      <c r="Y22" s="32"/>
      <c r="Z22" s="33"/>
    </row>
    <row r="23" spans="2:26" s="3" customFormat="1" ht="20.100000000000001" customHeight="1" thickBot="1" x14ac:dyDescent="0.3">
      <c r="B23" s="18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19"/>
    </row>
    <row r="24" spans="2:26" s="8" customFormat="1" ht="39.950000000000003" customHeight="1" x14ac:dyDescent="0.25">
      <c r="B24" s="30" t="s">
        <v>26</v>
      </c>
      <c r="C24" s="106">
        <f>SUM(C25:J25)</f>
        <v>34</v>
      </c>
      <c r="D24" s="49"/>
      <c r="E24" s="49"/>
      <c r="F24" s="49"/>
      <c r="G24" s="49"/>
      <c r="H24" s="49"/>
      <c r="I24" s="49"/>
      <c r="J24" s="50"/>
      <c r="K24" s="106">
        <f>SUM(K25:R25)</f>
        <v>6</v>
      </c>
      <c r="L24" s="49"/>
      <c r="M24" s="49"/>
      <c r="N24" s="49"/>
      <c r="O24" s="49"/>
      <c r="P24" s="49"/>
      <c r="Q24" s="49"/>
      <c r="R24" s="50"/>
      <c r="S24" s="106">
        <f>SUM(S25:Z25)</f>
        <v>9</v>
      </c>
      <c r="T24" s="49"/>
      <c r="U24" s="49"/>
      <c r="V24" s="49"/>
      <c r="W24" s="49"/>
      <c r="X24" s="49"/>
      <c r="Y24" s="49"/>
      <c r="Z24" s="50"/>
    </row>
    <row r="25" spans="2:26" s="7" customFormat="1" ht="20.100000000000001" customHeight="1" x14ac:dyDescent="0.25">
      <c r="B25" s="107">
        <f>SUM(C24:Z24)</f>
        <v>49</v>
      </c>
      <c r="C25" s="109">
        <f>SUM(C26:F26)</f>
        <v>15</v>
      </c>
      <c r="D25" s="110"/>
      <c r="E25" s="110"/>
      <c r="F25" s="111"/>
      <c r="G25" s="112">
        <f>SUM(G26:J26)</f>
        <v>19</v>
      </c>
      <c r="H25" s="110"/>
      <c r="I25" s="110"/>
      <c r="J25" s="113"/>
      <c r="K25" s="109">
        <f>SUM(K26:N26)</f>
        <v>3</v>
      </c>
      <c r="L25" s="110"/>
      <c r="M25" s="110"/>
      <c r="N25" s="111"/>
      <c r="O25" s="112">
        <f>SUM(O26:R26)</f>
        <v>3</v>
      </c>
      <c r="P25" s="110"/>
      <c r="Q25" s="110"/>
      <c r="R25" s="113"/>
      <c r="S25" s="109">
        <f>SUM(S26:V26)</f>
        <v>6</v>
      </c>
      <c r="T25" s="110"/>
      <c r="U25" s="110"/>
      <c r="V25" s="111"/>
      <c r="W25" s="112">
        <f>SUM(W26:Z26)</f>
        <v>3</v>
      </c>
      <c r="X25" s="110"/>
      <c r="Y25" s="110"/>
      <c r="Z25" s="113"/>
    </row>
    <row r="26" spans="2:26" s="6" customFormat="1" ht="20.100000000000001" customHeight="1" thickBot="1" x14ac:dyDescent="0.3">
      <c r="B26" s="108"/>
      <c r="C26" s="31">
        <v>5</v>
      </c>
      <c r="D26" s="32">
        <v>5</v>
      </c>
      <c r="E26" s="32">
        <v>4</v>
      </c>
      <c r="F26" s="32">
        <v>1</v>
      </c>
      <c r="G26" s="32">
        <v>2</v>
      </c>
      <c r="H26" s="32">
        <v>6</v>
      </c>
      <c r="I26" s="32">
        <v>9</v>
      </c>
      <c r="J26" s="33">
        <v>2</v>
      </c>
      <c r="K26" s="31"/>
      <c r="L26" s="32"/>
      <c r="M26" s="32">
        <v>3</v>
      </c>
      <c r="N26" s="32"/>
      <c r="O26" s="32"/>
      <c r="P26" s="32">
        <v>2</v>
      </c>
      <c r="Q26" s="32">
        <v>1</v>
      </c>
      <c r="R26" s="33"/>
      <c r="S26" s="31">
        <v>2</v>
      </c>
      <c r="T26" s="32">
        <v>4</v>
      </c>
      <c r="U26" s="32"/>
      <c r="V26" s="32"/>
      <c r="W26" s="32">
        <v>1</v>
      </c>
      <c r="X26" s="32">
        <v>1</v>
      </c>
      <c r="Y26" s="32">
        <v>1</v>
      </c>
      <c r="Z26" s="33"/>
    </row>
    <row r="27" spans="2:26" s="3" customFormat="1" ht="20.100000000000001" customHeight="1" thickBot="1" x14ac:dyDescent="0.3">
      <c r="B27" s="18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19"/>
    </row>
    <row r="28" spans="2:26" s="8" customFormat="1" ht="39.950000000000003" customHeight="1" x14ac:dyDescent="0.25">
      <c r="B28" s="30" t="s">
        <v>20</v>
      </c>
      <c r="C28" s="106">
        <f>SUM(C29:J29)</f>
        <v>34</v>
      </c>
      <c r="D28" s="49"/>
      <c r="E28" s="49"/>
      <c r="F28" s="49"/>
      <c r="G28" s="49"/>
      <c r="H28" s="49"/>
      <c r="I28" s="49"/>
      <c r="J28" s="50"/>
      <c r="K28" s="106">
        <f>SUM(K29:R29)</f>
        <v>14</v>
      </c>
      <c r="L28" s="49"/>
      <c r="M28" s="49"/>
      <c r="N28" s="49"/>
      <c r="O28" s="49"/>
      <c r="P28" s="49"/>
      <c r="Q28" s="49"/>
      <c r="R28" s="50"/>
      <c r="S28" s="106">
        <f>SUM(S29:Z29)</f>
        <v>8</v>
      </c>
      <c r="T28" s="49"/>
      <c r="U28" s="49"/>
      <c r="V28" s="49"/>
      <c r="W28" s="49"/>
      <c r="X28" s="49"/>
      <c r="Y28" s="49"/>
      <c r="Z28" s="50"/>
    </row>
    <row r="29" spans="2:26" s="7" customFormat="1" ht="20.100000000000001" customHeight="1" x14ac:dyDescent="0.25">
      <c r="B29" s="107">
        <f>SUM(C28:Z28)</f>
        <v>56</v>
      </c>
      <c r="C29" s="109">
        <f>SUM(C30:F30)</f>
        <v>18</v>
      </c>
      <c r="D29" s="110"/>
      <c r="E29" s="110"/>
      <c r="F29" s="111"/>
      <c r="G29" s="112">
        <f>SUM(G30:J30)</f>
        <v>16</v>
      </c>
      <c r="H29" s="110"/>
      <c r="I29" s="110"/>
      <c r="J29" s="113"/>
      <c r="K29" s="109">
        <f>SUM(K30:N30)</f>
        <v>7</v>
      </c>
      <c r="L29" s="110"/>
      <c r="M29" s="110"/>
      <c r="N29" s="111"/>
      <c r="O29" s="112">
        <f>SUM(O30:R30)</f>
        <v>7</v>
      </c>
      <c r="P29" s="110"/>
      <c r="Q29" s="110"/>
      <c r="R29" s="113"/>
      <c r="S29" s="109">
        <f>SUM(S30:V30)</f>
        <v>3</v>
      </c>
      <c r="T29" s="110"/>
      <c r="U29" s="110"/>
      <c r="V29" s="111"/>
      <c r="W29" s="112">
        <f>SUM(W30:Z30)</f>
        <v>5</v>
      </c>
      <c r="X29" s="110"/>
      <c r="Y29" s="110"/>
      <c r="Z29" s="113"/>
    </row>
    <row r="30" spans="2:26" s="6" customFormat="1" ht="20.100000000000001" customHeight="1" thickBot="1" x14ac:dyDescent="0.3">
      <c r="B30" s="108"/>
      <c r="C30" s="31">
        <v>1</v>
      </c>
      <c r="D30" s="32">
        <v>7</v>
      </c>
      <c r="E30" s="32">
        <v>8</v>
      </c>
      <c r="F30" s="32">
        <v>2</v>
      </c>
      <c r="G30" s="32">
        <v>1</v>
      </c>
      <c r="H30" s="32">
        <v>5</v>
      </c>
      <c r="I30" s="32">
        <v>7</v>
      </c>
      <c r="J30" s="33">
        <v>3</v>
      </c>
      <c r="K30" s="31"/>
      <c r="L30" s="32">
        <v>4</v>
      </c>
      <c r="M30" s="32">
        <v>3</v>
      </c>
      <c r="N30" s="32"/>
      <c r="O30" s="32"/>
      <c r="P30" s="32">
        <v>1</v>
      </c>
      <c r="Q30" s="32">
        <v>6</v>
      </c>
      <c r="R30" s="33"/>
      <c r="S30" s="31"/>
      <c r="T30" s="32">
        <v>2</v>
      </c>
      <c r="U30" s="32">
        <v>1</v>
      </c>
      <c r="V30" s="32"/>
      <c r="W30" s="32">
        <v>2</v>
      </c>
      <c r="X30" s="32">
        <v>1</v>
      </c>
      <c r="Y30" s="32">
        <v>2</v>
      </c>
      <c r="Z30" s="33"/>
    </row>
    <row r="31" spans="2:26" s="3" customFormat="1" ht="20.100000000000001" customHeight="1" thickBot="1" x14ac:dyDescent="0.3">
      <c r="B31" s="18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19"/>
    </row>
    <row r="32" spans="2:26" s="8" customFormat="1" ht="39.950000000000003" customHeight="1" x14ac:dyDescent="0.25">
      <c r="B32" s="30" t="s">
        <v>21</v>
      </c>
      <c r="C32" s="106">
        <f>SUM(C33:J33)</f>
        <v>38</v>
      </c>
      <c r="D32" s="49"/>
      <c r="E32" s="49"/>
      <c r="F32" s="49"/>
      <c r="G32" s="49"/>
      <c r="H32" s="49"/>
      <c r="I32" s="49"/>
      <c r="J32" s="50"/>
      <c r="K32" s="106">
        <f>SUM(K33:R33)</f>
        <v>1</v>
      </c>
      <c r="L32" s="49"/>
      <c r="M32" s="49"/>
      <c r="N32" s="49"/>
      <c r="O32" s="49"/>
      <c r="P32" s="49"/>
      <c r="Q32" s="49"/>
      <c r="R32" s="50"/>
      <c r="S32" s="106">
        <f>SUM(S33:Z33)</f>
        <v>6</v>
      </c>
      <c r="T32" s="49"/>
      <c r="U32" s="49"/>
      <c r="V32" s="49"/>
      <c r="W32" s="49"/>
      <c r="X32" s="49"/>
      <c r="Y32" s="49"/>
      <c r="Z32" s="50"/>
    </row>
    <row r="33" spans="2:26" s="7" customFormat="1" ht="20.100000000000001" customHeight="1" x14ac:dyDescent="0.25">
      <c r="B33" s="107">
        <f>SUM(C32:Z32)</f>
        <v>45</v>
      </c>
      <c r="C33" s="109">
        <f>SUM(C34:F34)</f>
        <v>22</v>
      </c>
      <c r="D33" s="110"/>
      <c r="E33" s="110"/>
      <c r="F33" s="111"/>
      <c r="G33" s="112">
        <f>SUM(G34:J34)</f>
        <v>16</v>
      </c>
      <c r="H33" s="110"/>
      <c r="I33" s="110"/>
      <c r="J33" s="113"/>
      <c r="K33" s="109">
        <f>SUM(K34:N34)</f>
        <v>0</v>
      </c>
      <c r="L33" s="110"/>
      <c r="M33" s="110"/>
      <c r="N33" s="111"/>
      <c r="O33" s="112">
        <f>SUM(O34:R34)</f>
        <v>1</v>
      </c>
      <c r="P33" s="110"/>
      <c r="Q33" s="110"/>
      <c r="R33" s="113"/>
      <c r="S33" s="109">
        <f>SUM(S34:V34)</f>
        <v>4</v>
      </c>
      <c r="T33" s="110"/>
      <c r="U33" s="110"/>
      <c r="V33" s="111"/>
      <c r="W33" s="112">
        <f>SUM(W34:Z34)</f>
        <v>2</v>
      </c>
      <c r="X33" s="110"/>
      <c r="Y33" s="110"/>
      <c r="Z33" s="113"/>
    </row>
    <row r="34" spans="2:26" s="6" customFormat="1" ht="20.100000000000001" customHeight="1" thickBot="1" x14ac:dyDescent="0.3">
      <c r="B34" s="108"/>
      <c r="C34" s="31">
        <v>1</v>
      </c>
      <c r="D34" s="32">
        <v>13</v>
      </c>
      <c r="E34" s="32">
        <v>6</v>
      </c>
      <c r="F34" s="32">
        <v>2</v>
      </c>
      <c r="G34" s="32">
        <v>2</v>
      </c>
      <c r="H34" s="32">
        <v>9</v>
      </c>
      <c r="I34" s="32">
        <v>5</v>
      </c>
      <c r="J34" s="33"/>
      <c r="K34" s="31"/>
      <c r="L34" s="32"/>
      <c r="M34" s="32"/>
      <c r="N34" s="32"/>
      <c r="O34" s="32"/>
      <c r="P34" s="32">
        <v>1</v>
      </c>
      <c r="Q34" s="32"/>
      <c r="R34" s="33"/>
      <c r="S34" s="31"/>
      <c r="T34" s="32"/>
      <c r="U34" s="32">
        <v>4</v>
      </c>
      <c r="V34" s="32"/>
      <c r="W34" s="32"/>
      <c r="X34" s="32"/>
      <c r="Y34" s="32">
        <v>2</v>
      </c>
      <c r="Z34" s="33"/>
    </row>
    <row r="35" spans="2:26" s="3" customFormat="1" ht="20.100000000000001" customHeight="1" thickBot="1" x14ac:dyDescent="0.3">
      <c r="B35" s="18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19"/>
    </row>
    <row r="36" spans="2:26" s="8" customFormat="1" ht="39.950000000000003" customHeight="1" x14ac:dyDescent="0.25">
      <c r="B36" s="30" t="s">
        <v>22</v>
      </c>
      <c r="C36" s="106">
        <f>SUM(C37:J37)</f>
        <v>26</v>
      </c>
      <c r="D36" s="49"/>
      <c r="E36" s="49"/>
      <c r="F36" s="49"/>
      <c r="G36" s="49"/>
      <c r="H36" s="49"/>
      <c r="I36" s="49"/>
      <c r="J36" s="50"/>
      <c r="K36" s="106">
        <f>SUM(K37:R37)</f>
        <v>7</v>
      </c>
      <c r="L36" s="49"/>
      <c r="M36" s="49"/>
      <c r="N36" s="49"/>
      <c r="O36" s="49"/>
      <c r="P36" s="49"/>
      <c r="Q36" s="49"/>
      <c r="R36" s="50"/>
      <c r="S36" s="106">
        <f>SUM(S37:Z37)</f>
        <v>4</v>
      </c>
      <c r="T36" s="49"/>
      <c r="U36" s="49"/>
      <c r="V36" s="49"/>
      <c r="W36" s="49"/>
      <c r="X36" s="49"/>
      <c r="Y36" s="49"/>
      <c r="Z36" s="50"/>
    </row>
    <row r="37" spans="2:26" s="7" customFormat="1" ht="20.100000000000001" customHeight="1" x14ac:dyDescent="0.25">
      <c r="B37" s="107">
        <f>SUM(C36:Z36)</f>
        <v>37</v>
      </c>
      <c r="C37" s="109">
        <f>SUM(C38:F38)</f>
        <v>15</v>
      </c>
      <c r="D37" s="110"/>
      <c r="E37" s="110"/>
      <c r="F37" s="111"/>
      <c r="G37" s="112">
        <f>SUM(G38:J38)</f>
        <v>11</v>
      </c>
      <c r="H37" s="110"/>
      <c r="I37" s="110"/>
      <c r="J37" s="113"/>
      <c r="K37" s="109">
        <f>SUM(K38:N38)</f>
        <v>2</v>
      </c>
      <c r="L37" s="110"/>
      <c r="M37" s="110"/>
      <c r="N37" s="111"/>
      <c r="O37" s="112">
        <f>SUM(O38:R38)</f>
        <v>5</v>
      </c>
      <c r="P37" s="110"/>
      <c r="Q37" s="110"/>
      <c r="R37" s="113"/>
      <c r="S37" s="109">
        <f>SUM(S38:V38)</f>
        <v>4</v>
      </c>
      <c r="T37" s="110"/>
      <c r="U37" s="110"/>
      <c r="V37" s="111"/>
      <c r="W37" s="112">
        <f>SUM(W38:Z38)</f>
        <v>0</v>
      </c>
      <c r="X37" s="110"/>
      <c r="Y37" s="110"/>
      <c r="Z37" s="113"/>
    </row>
    <row r="38" spans="2:26" s="6" customFormat="1" ht="20.100000000000001" customHeight="1" thickBot="1" x14ac:dyDescent="0.3">
      <c r="B38" s="108"/>
      <c r="C38" s="31">
        <v>3</v>
      </c>
      <c r="D38" s="32">
        <v>7</v>
      </c>
      <c r="E38" s="32">
        <v>5</v>
      </c>
      <c r="F38" s="32"/>
      <c r="G38" s="32">
        <v>1</v>
      </c>
      <c r="H38" s="32">
        <v>7</v>
      </c>
      <c r="I38" s="32">
        <v>2</v>
      </c>
      <c r="J38" s="33">
        <v>1</v>
      </c>
      <c r="K38" s="31"/>
      <c r="L38" s="32">
        <v>2</v>
      </c>
      <c r="M38" s="32"/>
      <c r="N38" s="32"/>
      <c r="O38" s="32"/>
      <c r="P38" s="32">
        <v>1</v>
      </c>
      <c r="Q38" s="32">
        <v>4</v>
      </c>
      <c r="R38" s="33"/>
      <c r="S38" s="31"/>
      <c r="T38" s="32">
        <v>2</v>
      </c>
      <c r="U38" s="32">
        <v>2</v>
      </c>
      <c r="V38" s="32"/>
      <c r="W38" s="32"/>
      <c r="X38" s="32"/>
      <c r="Y38" s="32"/>
      <c r="Z38" s="33"/>
    </row>
    <row r="39" spans="2:26" s="3" customFormat="1" ht="20.100000000000001" customHeight="1" thickBot="1" x14ac:dyDescent="0.3">
      <c r="B39" s="1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19"/>
    </row>
    <row r="40" spans="2:26" s="8" customFormat="1" ht="39.950000000000003" customHeight="1" x14ac:dyDescent="0.25">
      <c r="B40" s="30" t="s">
        <v>25</v>
      </c>
      <c r="C40" s="106">
        <f>SUM(C41:J41)</f>
        <v>36</v>
      </c>
      <c r="D40" s="49"/>
      <c r="E40" s="49"/>
      <c r="F40" s="49"/>
      <c r="G40" s="49"/>
      <c r="H40" s="49"/>
      <c r="I40" s="49"/>
      <c r="J40" s="50"/>
      <c r="K40" s="106">
        <f>SUM(K41:R41)</f>
        <v>3</v>
      </c>
      <c r="L40" s="49"/>
      <c r="M40" s="49"/>
      <c r="N40" s="49"/>
      <c r="O40" s="49"/>
      <c r="P40" s="49"/>
      <c r="Q40" s="49"/>
      <c r="R40" s="50"/>
      <c r="S40" s="106">
        <f>SUM(S41:Z41)</f>
        <v>8</v>
      </c>
      <c r="T40" s="49"/>
      <c r="U40" s="49"/>
      <c r="V40" s="49"/>
      <c r="W40" s="49"/>
      <c r="X40" s="49"/>
      <c r="Y40" s="49"/>
      <c r="Z40" s="50"/>
    </row>
    <row r="41" spans="2:26" s="7" customFormat="1" ht="20.100000000000001" customHeight="1" x14ac:dyDescent="0.25">
      <c r="B41" s="107">
        <f>SUM(C40:Z40)</f>
        <v>47</v>
      </c>
      <c r="C41" s="109">
        <f>SUM(C42:F42)</f>
        <v>23</v>
      </c>
      <c r="D41" s="110"/>
      <c r="E41" s="110"/>
      <c r="F41" s="111"/>
      <c r="G41" s="112">
        <f>SUM(G42:J42)</f>
        <v>13</v>
      </c>
      <c r="H41" s="110"/>
      <c r="I41" s="110"/>
      <c r="J41" s="113"/>
      <c r="K41" s="109">
        <f>SUM(K42:N42)</f>
        <v>3</v>
      </c>
      <c r="L41" s="110"/>
      <c r="M41" s="110"/>
      <c r="N41" s="111"/>
      <c r="O41" s="112">
        <f>SUM(O42:R42)</f>
        <v>0</v>
      </c>
      <c r="P41" s="110"/>
      <c r="Q41" s="110"/>
      <c r="R41" s="113"/>
      <c r="S41" s="109">
        <f>SUM(S42:V42)</f>
        <v>4</v>
      </c>
      <c r="T41" s="110"/>
      <c r="U41" s="110"/>
      <c r="V41" s="111"/>
      <c r="W41" s="112">
        <f>SUM(W42:Z42)</f>
        <v>4</v>
      </c>
      <c r="X41" s="110"/>
      <c r="Y41" s="110"/>
      <c r="Z41" s="113"/>
    </row>
    <row r="42" spans="2:26" s="6" customFormat="1" ht="20.100000000000001" customHeight="1" thickBot="1" x14ac:dyDescent="0.3">
      <c r="B42" s="108"/>
      <c r="C42" s="31">
        <v>3</v>
      </c>
      <c r="D42" s="32">
        <v>7</v>
      </c>
      <c r="E42" s="32">
        <v>11</v>
      </c>
      <c r="F42" s="32">
        <v>2</v>
      </c>
      <c r="G42" s="32"/>
      <c r="H42" s="32">
        <v>3</v>
      </c>
      <c r="I42" s="32">
        <v>10</v>
      </c>
      <c r="J42" s="33"/>
      <c r="K42" s="31">
        <v>1</v>
      </c>
      <c r="L42" s="32">
        <v>2</v>
      </c>
      <c r="M42" s="32"/>
      <c r="N42" s="32"/>
      <c r="O42" s="32"/>
      <c r="P42" s="32"/>
      <c r="Q42" s="32"/>
      <c r="R42" s="33"/>
      <c r="S42" s="31">
        <v>1</v>
      </c>
      <c r="T42" s="32">
        <v>2</v>
      </c>
      <c r="U42" s="32">
        <v>1</v>
      </c>
      <c r="V42" s="32"/>
      <c r="W42" s="32"/>
      <c r="X42" s="32"/>
      <c r="Y42" s="32">
        <v>4</v>
      </c>
      <c r="Z42" s="33"/>
    </row>
    <row r="43" spans="2:26" s="3" customFormat="1" ht="20.100000000000001" customHeight="1" thickBot="1" x14ac:dyDescent="0.3">
      <c r="B43" s="18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19"/>
    </row>
    <row r="44" spans="2:26" s="8" customFormat="1" ht="39.950000000000003" customHeight="1" x14ac:dyDescent="0.25">
      <c r="B44" s="30" t="s">
        <v>27</v>
      </c>
      <c r="C44" s="106">
        <f>SUM(C45:J45)</f>
        <v>49</v>
      </c>
      <c r="D44" s="49"/>
      <c r="E44" s="49"/>
      <c r="F44" s="49"/>
      <c r="G44" s="49"/>
      <c r="H44" s="49"/>
      <c r="I44" s="49"/>
      <c r="J44" s="50"/>
      <c r="K44" s="106">
        <f>SUM(K45:R45)</f>
        <v>15</v>
      </c>
      <c r="L44" s="49"/>
      <c r="M44" s="49"/>
      <c r="N44" s="49"/>
      <c r="O44" s="49"/>
      <c r="P44" s="49"/>
      <c r="Q44" s="49"/>
      <c r="R44" s="50"/>
      <c r="S44" s="106">
        <f>SUM(S45:Z45)</f>
        <v>4</v>
      </c>
      <c r="T44" s="49"/>
      <c r="U44" s="49"/>
      <c r="V44" s="49"/>
      <c r="W44" s="49"/>
      <c r="X44" s="49"/>
      <c r="Y44" s="49"/>
      <c r="Z44" s="50"/>
    </row>
    <row r="45" spans="2:26" s="7" customFormat="1" ht="20.100000000000001" customHeight="1" x14ac:dyDescent="0.25">
      <c r="B45" s="107">
        <f>SUM(C44:Z44)</f>
        <v>68</v>
      </c>
      <c r="C45" s="109">
        <f>SUM(C46:F46)</f>
        <v>27</v>
      </c>
      <c r="D45" s="110"/>
      <c r="E45" s="110"/>
      <c r="F45" s="111"/>
      <c r="G45" s="112">
        <f>SUM(G46:J46)</f>
        <v>22</v>
      </c>
      <c r="H45" s="110"/>
      <c r="I45" s="110"/>
      <c r="J45" s="113"/>
      <c r="K45" s="109">
        <f>SUM(K46:N46)</f>
        <v>5</v>
      </c>
      <c r="L45" s="110"/>
      <c r="M45" s="110"/>
      <c r="N45" s="111"/>
      <c r="O45" s="112">
        <f>SUM(O46:R46)</f>
        <v>10</v>
      </c>
      <c r="P45" s="110"/>
      <c r="Q45" s="110"/>
      <c r="R45" s="113"/>
      <c r="S45" s="109">
        <f>SUM(S46:V46)</f>
        <v>0</v>
      </c>
      <c r="T45" s="110"/>
      <c r="U45" s="110"/>
      <c r="V45" s="111"/>
      <c r="W45" s="112">
        <f>SUM(W46:Z46)</f>
        <v>4</v>
      </c>
      <c r="X45" s="110"/>
      <c r="Y45" s="110"/>
      <c r="Z45" s="113"/>
    </row>
    <row r="46" spans="2:26" s="6" customFormat="1" ht="20.100000000000001" customHeight="1" thickBot="1" x14ac:dyDescent="0.3">
      <c r="B46" s="108"/>
      <c r="C46" s="31">
        <v>1</v>
      </c>
      <c r="D46" s="32">
        <v>16</v>
      </c>
      <c r="E46" s="32">
        <v>6</v>
      </c>
      <c r="F46" s="32">
        <v>4</v>
      </c>
      <c r="G46" s="32"/>
      <c r="H46" s="32">
        <v>10</v>
      </c>
      <c r="I46" s="32">
        <v>12</v>
      </c>
      <c r="J46" s="33"/>
      <c r="K46" s="31"/>
      <c r="L46" s="32">
        <v>1</v>
      </c>
      <c r="M46" s="32">
        <v>4</v>
      </c>
      <c r="N46" s="32"/>
      <c r="O46" s="32">
        <v>2</v>
      </c>
      <c r="P46" s="32">
        <v>3</v>
      </c>
      <c r="Q46" s="32">
        <v>4</v>
      </c>
      <c r="R46" s="33">
        <v>1</v>
      </c>
      <c r="S46" s="31"/>
      <c r="T46" s="32"/>
      <c r="U46" s="32"/>
      <c r="V46" s="32"/>
      <c r="W46" s="32"/>
      <c r="X46" s="32">
        <v>1</v>
      </c>
      <c r="Y46" s="32">
        <v>2</v>
      </c>
      <c r="Z46" s="33">
        <v>1</v>
      </c>
    </row>
    <row r="47" spans="2:26" s="6" customFormat="1" ht="20.100000000000001" customHeight="1" thickBot="1" x14ac:dyDescent="0.3">
      <c r="B47" s="18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20"/>
    </row>
    <row r="48" spans="2:26" s="6" customFormat="1" ht="39.950000000000003" customHeight="1" x14ac:dyDescent="0.25">
      <c r="B48" s="43" t="s">
        <v>24</v>
      </c>
      <c r="C48" s="100">
        <f>SUM(C49,G49)+5</f>
        <v>11</v>
      </c>
      <c r="D48" s="64"/>
      <c r="E48" s="64"/>
      <c r="F48" s="64"/>
      <c r="G48" s="64"/>
      <c r="H48" s="64"/>
      <c r="I48" s="64"/>
      <c r="J48" s="65"/>
      <c r="K48" s="100">
        <f>SUM(K49,O49)</f>
        <v>2</v>
      </c>
      <c r="L48" s="64"/>
      <c r="M48" s="64"/>
      <c r="N48" s="64"/>
      <c r="O48" s="64"/>
      <c r="P48" s="64"/>
      <c r="Q48" s="64"/>
      <c r="R48" s="65"/>
      <c r="S48" s="100">
        <f>SUM(S49,W49)</f>
        <v>1</v>
      </c>
      <c r="T48" s="64"/>
      <c r="U48" s="64"/>
      <c r="V48" s="64"/>
      <c r="W48" s="64"/>
      <c r="X48" s="64"/>
      <c r="Y48" s="64"/>
      <c r="Z48" s="65"/>
    </row>
    <row r="49" spans="2:26" s="6" customFormat="1" ht="39.950000000000003" customHeight="1" thickBot="1" x14ac:dyDescent="0.3">
      <c r="B49" s="34">
        <f>SUM(C48,K48,S48)</f>
        <v>14</v>
      </c>
      <c r="C49" s="101">
        <v>4</v>
      </c>
      <c r="D49" s="102"/>
      <c r="E49" s="102"/>
      <c r="F49" s="103"/>
      <c r="G49" s="104">
        <v>2</v>
      </c>
      <c r="H49" s="102"/>
      <c r="I49" s="102"/>
      <c r="J49" s="105"/>
      <c r="K49" s="101"/>
      <c r="L49" s="102"/>
      <c r="M49" s="102"/>
      <c r="N49" s="103"/>
      <c r="O49" s="104">
        <v>2</v>
      </c>
      <c r="P49" s="102"/>
      <c r="Q49" s="102"/>
      <c r="R49" s="105"/>
      <c r="S49" s="101"/>
      <c r="T49" s="102"/>
      <c r="U49" s="102"/>
      <c r="V49" s="103"/>
      <c r="W49" s="104">
        <v>1</v>
      </c>
      <c r="X49" s="102"/>
      <c r="Y49" s="102"/>
      <c r="Z49" s="105"/>
    </row>
    <row r="50" spans="2:26" ht="20.100000000000001" customHeight="1" thickBot="1" x14ac:dyDescent="0.3">
      <c r="B50" s="2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2"/>
    </row>
    <row r="51" spans="2:26" s="8" customFormat="1" ht="20.100000000000001" customHeight="1" x14ac:dyDescent="0.25">
      <c r="B51" s="125" t="s">
        <v>23</v>
      </c>
      <c r="C51" s="127" t="s">
        <v>1</v>
      </c>
      <c r="D51" s="128"/>
      <c r="E51" s="128"/>
      <c r="F51" s="128"/>
      <c r="G51" s="128"/>
      <c r="H51" s="128"/>
      <c r="I51" s="128"/>
      <c r="J51" s="129"/>
      <c r="K51" s="127" t="s">
        <v>2</v>
      </c>
      <c r="L51" s="128"/>
      <c r="M51" s="128"/>
      <c r="N51" s="128"/>
      <c r="O51" s="128"/>
      <c r="P51" s="128"/>
      <c r="Q51" s="128"/>
      <c r="R51" s="129"/>
      <c r="S51" s="127" t="s">
        <v>0</v>
      </c>
      <c r="T51" s="128"/>
      <c r="U51" s="128"/>
      <c r="V51" s="128"/>
      <c r="W51" s="128"/>
      <c r="X51" s="128"/>
      <c r="Y51" s="128"/>
      <c r="Z51" s="129"/>
    </row>
    <row r="52" spans="2:26" s="7" customFormat="1" ht="20.100000000000001" customHeight="1" x14ac:dyDescent="0.25">
      <c r="B52" s="126"/>
      <c r="C52" s="86" t="s">
        <v>4</v>
      </c>
      <c r="D52" s="87"/>
      <c r="E52" s="87"/>
      <c r="F52" s="87"/>
      <c r="G52" s="87" t="s">
        <v>5</v>
      </c>
      <c r="H52" s="87"/>
      <c r="I52" s="87"/>
      <c r="J52" s="88"/>
      <c r="K52" s="86" t="s">
        <v>4</v>
      </c>
      <c r="L52" s="87"/>
      <c r="M52" s="87"/>
      <c r="N52" s="87"/>
      <c r="O52" s="87" t="s">
        <v>5</v>
      </c>
      <c r="P52" s="87"/>
      <c r="Q52" s="87"/>
      <c r="R52" s="88"/>
      <c r="S52" s="86" t="s">
        <v>4</v>
      </c>
      <c r="T52" s="87"/>
      <c r="U52" s="87"/>
      <c r="V52" s="87"/>
      <c r="W52" s="87" t="s">
        <v>5</v>
      </c>
      <c r="X52" s="87"/>
      <c r="Y52" s="87"/>
      <c r="Z52" s="88"/>
    </row>
    <row r="53" spans="2:26" s="5" customFormat="1" ht="20.100000000000001" customHeight="1" x14ac:dyDescent="0.25">
      <c r="B53" s="126"/>
      <c r="C53" s="28" t="s">
        <v>3</v>
      </c>
      <c r="D53" s="9" t="s">
        <v>6</v>
      </c>
      <c r="E53" s="9" t="s">
        <v>7</v>
      </c>
      <c r="F53" s="9" t="s">
        <v>8</v>
      </c>
      <c r="G53" s="9" t="s">
        <v>3</v>
      </c>
      <c r="H53" s="9" t="s">
        <v>6</v>
      </c>
      <c r="I53" s="9" t="s">
        <v>7</v>
      </c>
      <c r="J53" s="11" t="s">
        <v>8</v>
      </c>
      <c r="K53" s="28" t="s">
        <v>3</v>
      </c>
      <c r="L53" s="9" t="s">
        <v>6</v>
      </c>
      <c r="M53" s="9" t="s">
        <v>7</v>
      </c>
      <c r="N53" s="9" t="s">
        <v>8</v>
      </c>
      <c r="O53" s="9" t="s">
        <v>3</v>
      </c>
      <c r="P53" s="9" t="s">
        <v>6</v>
      </c>
      <c r="Q53" s="9" t="s">
        <v>7</v>
      </c>
      <c r="R53" s="11" t="s">
        <v>8</v>
      </c>
      <c r="S53" s="28" t="s">
        <v>3</v>
      </c>
      <c r="T53" s="9" t="s">
        <v>6</v>
      </c>
      <c r="U53" s="9" t="s">
        <v>7</v>
      </c>
      <c r="V53" s="9" t="s">
        <v>8</v>
      </c>
      <c r="W53" s="9" t="s">
        <v>3</v>
      </c>
      <c r="X53" s="9" t="s">
        <v>6</v>
      </c>
      <c r="Y53" s="9" t="s">
        <v>7</v>
      </c>
      <c r="Z53" s="11" t="s">
        <v>8</v>
      </c>
    </row>
    <row r="54" spans="2:26" s="26" customFormat="1" ht="39.950000000000003" customHeight="1" x14ac:dyDescent="0.25">
      <c r="B54" s="122">
        <f>SUM(B9,B13,B17,B21,B25,B29,B33,B37,B41,B45,B49)</f>
        <v>472</v>
      </c>
      <c r="C54" s="114">
        <f>SUM(C8,C12,C16,C20,C24,C28,C32,C36,C40,C44,C48)</f>
        <v>354</v>
      </c>
      <c r="D54" s="115"/>
      <c r="E54" s="115"/>
      <c r="F54" s="115"/>
      <c r="G54" s="115"/>
      <c r="H54" s="115"/>
      <c r="I54" s="115"/>
      <c r="J54" s="116"/>
      <c r="K54" s="114">
        <f>SUM(K8,K12,K16,K20,K24,K28,K32,K36,K40,K44,K48)</f>
        <v>63</v>
      </c>
      <c r="L54" s="115"/>
      <c r="M54" s="115"/>
      <c r="N54" s="115"/>
      <c r="O54" s="115"/>
      <c r="P54" s="115"/>
      <c r="Q54" s="115"/>
      <c r="R54" s="116"/>
      <c r="S54" s="114">
        <f>SUM(S8,S12,S16,S20,S24,S28,S32,S36,S40,S44,S48)</f>
        <v>55</v>
      </c>
      <c r="T54" s="115"/>
      <c r="U54" s="115"/>
      <c r="V54" s="115"/>
      <c r="W54" s="115"/>
      <c r="X54" s="115"/>
      <c r="Y54" s="115"/>
      <c r="Z54" s="116"/>
    </row>
    <row r="55" spans="2:26" s="27" customFormat="1" ht="20.100000000000001" customHeight="1" x14ac:dyDescent="0.25">
      <c r="B55" s="123"/>
      <c r="C55" s="117">
        <f>SUM(C9,C13,C17,C21,C25,C29,C33,C37,C41,C45,C49)</f>
        <v>188</v>
      </c>
      <c r="D55" s="118"/>
      <c r="E55" s="118"/>
      <c r="F55" s="119"/>
      <c r="G55" s="120">
        <f>SUM(G9,G13,G17,G21,G25,G29,G33,G37,G41,G45,G49)</f>
        <v>161</v>
      </c>
      <c r="H55" s="118"/>
      <c r="I55" s="118"/>
      <c r="J55" s="121"/>
      <c r="K55" s="117">
        <f>SUM(K9,K13,K17,K21,K25,K29,K33,K37,K41,K45,K49)</f>
        <v>27</v>
      </c>
      <c r="L55" s="118"/>
      <c r="M55" s="118"/>
      <c r="N55" s="119"/>
      <c r="O55" s="120">
        <f>SUM(O9,O13,O17,O21,O25,O29,O33,O37,O41,O45,O49)</f>
        <v>36</v>
      </c>
      <c r="P55" s="118"/>
      <c r="Q55" s="118"/>
      <c r="R55" s="121"/>
      <c r="S55" s="117">
        <f>SUM(S9,S13,S17,S21,S25,S29,S33,S37,S41,S45,S49)</f>
        <v>31</v>
      </c>
      <c r="T55" s="118"/>
      <c r="U55" s="118"/>
      <c r="V55" s="119"/>
      <c r="W55" s="120">
        <f>SUM(W9,W13,W17,W21,W25,W29,W33,W37,W41,W45,W49)</f>
        <v>24</v>
      </c>
      <c r="X55" s="118"/>
      <c r="Y55" s="118"/>
      <c r="Z55" s="121"/>
    </row>
    <row r="56" spans="2:26" s="25" customFormat="1" ht="20.100000000000001" customHeight="1" thickBot="1" x14ac:dyDescent="0.3">
      <c r="B56" s="124"/>
      <c r="C56" s="29">
        <f>SUM(C10,C14,C18,C22,C26,C30,C34,C38,C42,C46)</f>
        <v>27</v>
      </c>
      <c r="D56" s="23">
        <f>SUM(D10,D14,D18,D22,D26,D30,D34,D38,D42,D46)</f>
        <v>77</v>
      </c>
      <c r="E56" s="23">
        <f t="shared" ref="E56:Z56" si="0">SUM(E10,E14,E18,E22,E26,E30,E34,E38,E42,E46)</f>
        <v>64</v>
      </c>
      <c r="F56" s="23">
        <f t="shared" si="0"/>
        <v>16</v>
      </c>
      <c r="G56" s="23">
        <f t="shared" si="0"/>
        <v>16</v>
      </c>
      <c r="H56" s="23">
        <f t="shared" si="0"/>
        <v>55</v>
      </c>
      <c r="I56" s="23">
        <f t="shared" si="0"/>
        <v>70</v>
      </c>
      <c r="J56" s="24">
        <f t="shared" si="0"/>
        <v>18</v>
      </c>
      <c r="K56" s="29">
        <f t="shared" si="0"/>
        <v>2</v>
      </c>
      <c r="L56" s="23">
        <f t="shared" si="0"/>
        <v>10</v>
      </c>
      <c r="M56" s="23">
        <f t="shared" si="0"/>
        <v>14</v>
      </c>
      <c r="N56" s="23">
        <f t="shared" si="0"/>
        <v>1</v>
      </c>
      <c r="O56" s="23">
        <f t="shared" si="0"/>
        <v>2</v>
      </c>
      <c r="P56" s="23">
        <f t="shared" si="0"/>
        <v>12</v>
      </c>
      <c r="Q56" s="23">
        <f t="shared" si="0"/>
        <v>19</v>
      </c>
      <c r="R56" s="24">
        <f t="shared" si="0"/>
        <v>1</v>
      </c>
      <c r="S56" s="29">
        <f t="shared" si="0"/>
        <v>5</v>
      </c>
      <c r="T56" s="23">
        <f t="shared" si="0"/>
        <v>17</v>
      </c>
      <c r="U56" s="23">
        <f t="shared" si="0"/>
        <v>9</v>
      </c>
      <c r="V56" s="23">
        <f t="shared" si="0"/>
        <v>0</v>
      </c>
      <c r="W56" s="23">
        <f t="shared" si="0"/>
        <v>4</v>
      </c>
      <c r="X56" s="23">
        <f t="shared" si="0"/>
        <v>4</v>
      </c>
      <c r="Y56" s="23">
        <f t="shared" si="0"/>
        <v>14</v>
      </c>
      <c r="Z56" s="24">
        <f t="shared" si="0"/>
        <v>1</v>
      </c>
    </row>
    <row r="57" spans="2:26" ht="20.100000000000001" customHeight="1" x14ac:dyDescent="0.25"/>
  </sheetData>
  <mergeCells count="141">
    <mergeCell ref="V1:Z1"/>
    <mergeCell ref="B9:B10"/>
    <mergeCell ref="B4:B6"/>
    <mergeCell ref="B13:B14"/>
    <mergeCell ref="C12:J12"/>
    <mergeCell ref="C13:F13"/>
    <mergeCell ref="G13:J13"/>
    <mergeCell ref="C5:F5"/>
    <mergeCell ref="G5:J5"/>
    <mergeCell ref="C4:J4"/>
    <mergeCell ref="C9:F9"/>
    <mergeCell ref="G9:J9"/>
    <mergeCell ref="C8:J8"/>
    <mergeCell ref="O13:R13"/>
    <mergeCell ref="S4:Z4"/>
    <mergeCell ref="S5:V5"/>
    <mergeCell ref="W5:Z5"/>
    <mergeCell ref="S8:Z8"/>
    <mergeCell ref="S9:V9"/>
    <mergeCell ref="W9:Z9"/>
    <mergeCell ref="S12:Z12"/>
    <mergeCell ref="S13:V13"/>
    <mergeCell ref="W13:Z13"/>
    <mergeCell ref="K4:R4"/>
    <mergeCell ref="K5:N5"/>
    <mergeCell ref="O5:R5"/>
    <mergeCell ref="K8:R8"/>
    <mergeCell ref="K9:N9"/>
    <mergeCell ref="O9:R9"/>
    <mergeCell ref="K12:R12"/>
    <mergeCell ref="K13:N13"/>
    <mergeCell ref="C16:J16"/>
    <mergeCell ref="K16:R16"/>
    <mergeCell ref="S16:Z16"/>
    <mergeCell ref="B17:B18"/>
    <mergeCell ref="C17:F17"/>
    <mergeCell ref="G17:J17"/>
    <mergeCell ref="K17:N17"/>
    <mergeCell ref="O17:R17"/>
    <mergeCell ref="S17:V17"/>
    <mergeCell ref="W17:Z17"/>
    <mergeCell ref="C20:J20"/>
    <mergeCell ref="K20:R20"/>
    <mergeCell ref="S20:Z20"/>
    <mergeCell ref="B21:B22"/>
    <mergeCell ref="C21:F21"/>
    <mergeCell ref="G21:J21"/>
    <mergeCell ref="K21:N21"/>
    <mergeCell ref="O21:R21"/>
    <mergeCell ref="S21:V21"/>
    <mergeCell ref="W21:Z21"/>
    <mergeCell ref="C24:J24"/>
    <mergeCell ref="K24:R24"/>
    <mergeCell ref="S24:Z24"/>
    <mergeCell ref="B25:B26"/>
    <mergeCell ref="C25:F25"/>
    <mergeCell ref="G25:J25"/>
    <mergeCell ref="K25:N25"/>
    <mergeCell ref="O25:R25"/>
    <mergeCell ref="S25:V25"/>
    <mergeCell ref="W25:Z25"/>
    <mergeCell ref="C28:J28"/>
    <mergeCell ref="K28:R28"/>
    <mergeCell ref="S28:Z28"/>
    <mergeCell ref="B29:B30"/>
    <mergeCell ref="C29:F29"/>
    <mergeCell ref="G29:J29"/>
    <mergeCell ref="K29:N29"/>
    <mergeCell ref="O29:R29"/>
    <mergeCell ref="S29:V29"/>
    <mergeCell ref="W29:Z29"/>
    <mergeCell ref="B37:B38"/>
    <mergeCell ref="C37:F37"/>
    <mergeCell ref="G37:J37"/>
    <mergeCell ref="K37:N37"/>
    <mergeCell ref="O37:R37"/>
    <mergeCell ref="S37:V37"/>
    <mergeCell ref="W37:Z37"/>
    <mergeCell ref="C32:J32"/>
    <mergeCell ref="K32:R32"/>
    <mergeCell ref="S32:Z32"/>
    <mergeCell ref="B33:B34"/>
    <mergeCell ref="C33:F33"/>
    <mergeCell ref="G33:J33"/>
    <mergeCell ref="K33:N33"/>
    <mergeCell ref="O33:R33"/>
    <mergeCell ref="S33:V33"/>
    <mergeCell ref="W33:Z33"/>
    <mergeCell ref="C41:F41"/>
    <mergeCell ref="G41:J41"/>
    <mergeCell ref="K41:N41"/>
    <mergeCell ref="O41:R41"/>
    <mergeCell ref="S41:V41"/>
    <mergeCell ref="W41:Z41"/>
    <mergeCell ref="C36:J36"/>
    <mergeCell ref="K36:R36"/>
    <mergeCell ref="S36:Z36"/>
    <mergeCell ref="B51:B53"/>
    <mergeCell ref="C51:J51"/>
    <mergeCell ref="K51:R51"/>
    <mergeCell ref="S51:Z51"/>
    <mergeCell ref="C52:F52"/>
    <mergeCell ref="G52:J52"/>
    <mergeCell ref="K52:N52"/>
    <mergeCell ref="O52:R52"/>
    <mergeCell ref="S52:V52"/>
    <mergeCell ref="W52:Z52"/>
    <mergeCell ref="K54:R54"/>
    <mergeCell ref="K55:N55"/>
    <mergeCell ref="O55:R55"/>
    <mergeCell ref="S54:Z54"/>
    <mergeCell ref="S55:V55"/>
    <mergeCell ref="W55:Z55"/>
    <mergeCell ref="B54:B56"/>
    <mergeCell ref="C54:J54"/>
    <mergeCell ref="C55:F55"/>
    <mergeCell ref="G55:J55"/>
    <mergeCell ref="B2:Z2"/>
    <mergeCell ref="C48:J48"/>
    <mergeCell ref="K48:R48"/>
    <mergeCell ref="S48:Z48"/>
    <mergeCell ref="C49:F49"/>
    <mergeCell ref="G49:J49"/>
    <mergeCell ref="K49:N49"/>
    <mergeCell ref="O49:R49"/>
    <mergeCell ref="S49:V49"/>
    <mergeCell ref="W49:Z49"/>
    <mergeCell ref="C44:J44"/>
    <mergeCell ref="K44:R44"/>
    <mergeCell ref="S44:Z44"/>
    <mergeCell ref="B45:B46"/>
    <mergeCell ref="C45:F45"/>
    <mergeCell ref="G45:J45"/>
    <mergeCell ref="K45:N45"/>
    <mergeCell ref="O45:R45"/>
    <mergeCell ref="S45:V45"/>
    <mergeCell ref="W45:Z45"/>
    <mergeCell ref="C40:J40"/>
    <mergeCell ref="K40:R40"/>
    <mergeCell ref="S40:Z40"/>
    <mergeCell ref="B41:B42"/>
  </mergeCells>
  <pageMargins left="0.31496062992125984" right="0.31496062992125984" top="0.55118110236220474" bottom="0.55118110236220474" header="0.31496062992125984" footer="0.31496062992125984"/>
  <pageSetup paperSize="9" orientation="landscape" horizontalDpi="4294967294" verticalDpi="4294967294" r:id="rId1"/>
  <ignoredErrors>
    <ignoredError sqref="G9 C9 C13 G13 K9 O9 S9 W9 K13 O13 S13 W13 C17 G17 K17 O17 S17 W17 C21 G21 K21 O21 S21 W21 C25 G25 K25 O25 S25:Z25 C29:Z29 C33:Z33 C37:Z37 C41:Z41 C45:Z45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57"/>
  <sheetViews>
    <sheetView topLeftCell="A10" zoomScale="115" zoomScaleNormal="115" workbookViewId="0">
      <selection activeCell="B102" sqref="B102"/>
    </sheetView>
  </sheetViews>
  <sheetFormatPr defaultRowHeight="15" x14ac:dyDescent="0.25"/>
  <cols>
    <col min="1" max="1" width="1.7109375" customWidth="1"/>
    <col min="2" max="2" width="22.7109375" customWidth="1"/>
    <col min="3" max="26" width="4.7109375" customWidth="1"/>
  </cols>
  <sheetData>
    <row r="1" spans="2:26" ht="20.100000000000001" customHeight="1" x14ac:dyDescent="0.25">
      <c r="V1" s="92" t="s">
        <v>14</v>
      </c>
      <c r="W1" s="92"/>
      <c r="X1" s="92"/>
      <c r="Y1" s="92"/>
      <c r="Z1" s="92"/>
    </row>
    <row r="2" spans="2:26" ht="20.100000000000001" customHeight="1" x14ac:dyDescent="0.25">
      <c r="B2" s="93" t="s">
        <v>10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</row>
    <row r="3" spans="2:26" ht="20.100000000000001" customHeight="1" thickBot="1" x14ac:dyDescent="0.3"/>
    <row r="4" spans="2:26" s="8" customFormat="1" ht="20.100000000000001" customHeight="1" x14ac:dyDescent="0.25">
      <c r="B4" s="127" t="s">
        <v>16</v>
      </c>
      <c r="C4" s="128" t="s">
        <v>1</v>
      </c>
      <c r="D4" s="128"/>
      <c r="E4" s="128"/>
      <c r="F4" s="128"/>
      <c r="G4" s="128"/>
      <c r="H4" s="128"/>
      <c r="I4" s="128"/>
      <c r="J4" s="128"/>
      <c r="K4" s="128" t="s">
        <v>2</v>
      </c>
      <c r="L4" s="128"/>
      <c r="M4" s="128"/>
      <c r="N4" s="128"/>
      <c r="O4" s="128"/>
      <c r="P4" s="128"/>
      <c r="Q4" s="128"/>
      <c r="R4" s="128"/>
      <c r="S4" s="128" t="s">
        <v>0</v>
      </c>
      <c r="T4" s="128"/>
      <c r="U4" s="128"/>
      <c r="V4" s="128"/>
      <c r="W4" s="128"/>
      <c r="X4" s="128"/>
      <c r="Y4" s="128"/>
      <c r="Z4" s="129"/>
    </row>
    <row r="5" spans="2:26" s="7" customFormat="1" ht="20.100000000000001" customHeight="1" x14ac:dyDescent="0.25">
      <c r="B5" s="130"/>
      <c r="C5" s="96" t="s">
        <v>4</v>
      </c>
      <c r="D5" s="97"/>
      <c r="E5" s="97"/>
      <c r="F5" s="98"/>
      <c r="G5" s="96" t="s">
        <v>5</v>
      </c>
      <c r="H5" s="97"/>
      <c r="I5" s="97"/>
      <c r="J5" s="98"/>
      <c r="K5" s="96" t="s">
        <v>4</v>
      </c>
      <c r="L5" s="97"/>
      <c r="M5" s="97"/>
      <c r="N5" s="98"/>
      <c r="O5" s="96" t="s">
        <v>5</v>
      </c>
      <c r="P5" s="97"/>
      <c r="Q5" s="97"/>
      <c r="R5" s="98"/>
      <c r="S5" s="96" t="s">
        <v>4</v>
      </c>
      <c r="T5" s="97"/>
      <c r="U5" s="97"/>
      <c r="V5" s="98"/>
      <c r="W5" s="96" t="s">
        <v>5</v>
      </c>
      <c r="X5" s="97"/>
      <c r="Y5" s="97"/>
      <c r="Z5" s="99"/>
    </row>
    <row r="6" spans="2:26" s="5" customFormat="1" ht="20.100000000000001" customHeight="1" thickBot="1" x14ac:dyDescent="0.3">
      <c r="B6" s="131"/>
      <c r="C6" s="13" t="s">
        <v>3</v>
      </c>
      <c r="D6" s="13" t="s">
        <v>6</v>
      </c>
      <c r="E6" s="13" t="s">
        <v>7</v>
      </c>
      <c r="F6" s="13" t="s">
        <v>8</v>
      </c>
      <c r="G6" s="13" t="s">
        <v>3</v>
      </c>
      <c r="H6" s="13" t="s">
        <v>6</v>
      </c>
      <c r="I6" s="13" t="s">
        <v>7</v>
      </c>
      <c r="J6" s="13" t="s">
        <v>8</v>
      </c>
      <c r="K6" s="13" t="s">
        <v>3</v>
      </c>
      <c r="L6" s="13" t="s">
        <v>6</v>
      </c>
      <c r="M6" s="13" t="s">
        <v>7</v>
      </c>
      <c r="N6" s="13" t="s">
        <v>8</v>
      </c>
      <c r="O6" s="13" t="s">
        <v>3</v>
      </c>
      <c r="P6" s="13" t="s">
        <v>6</v>
      </c>
      <c r="Q6" s="13" t="s">
        <v>7</v>
      </c>
      <c r="R6" s="13" t="s">
        <v>8</v>
      </c>
      <c r="S6" s="13" t="s">
        <v>3</v>
      </c>
      <c r="T6" s="13" t="s">
        <v>6</v>
      </c>
      <c r="U6" s="13" t="s">
        <v>7</v>
      </c>
      <c r="V6" s="13" t="s">
        <v>8</v>
      </c>
      <c r="W6" s="13" t="s">
        <v>3</v>
      </c>
      <c r="X6" s="13" t="s">
        <v>6</v>
      </c>
      <c r="Y6" s="13" t="s">
        <v>7</v>
      </c>
      <c r="Z6" s="14" t="s">
        <v>8</v>
      </c>
    </row>
    <row r="7" spans="2:26" ht="20.100000000000001" customHeight="1" thickBot="1" x14ac:dyDescent="0.3">
      <c r="B7" s="15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6"/>
    </row>
    <row r="8" spans="2:26" s="8" customFormat="1" ht="39.950000000000003" customHeight="1" x14ac:dyDescent="0.25">
      <c r="B8" s="30" t="s">
        <v>15</v>
      </c>
      <c r="C8" s="106">
        <f>SUM(C9:J9)</f>
        <v>51</v>
      </c>
      <c r="D8" s="49"/>
      <c r="E8" s="49"/>
      <c r="F8" s="49"/>
      <c r="G8" s="49"/>
      <c r="H8" s="49"/>
      <c r="I8" s="49"/>
      <c r="J8" s="50"/>
      <c r="K8" s="106">
        <f>SUM(K9:R9)</f>
        <v>35</v>
      </c>
      <c r="L8" s="49"/>
      <c r="M8" s="49"/>
      <c r="N8" s="49"/>
      <c r="O8" s="49"/>
      <c r="P8" s="49"/>
      <c r="Q8" s="49"/>
      <c r="R8" s="50"/>
      <c r="S8" s="106">
        <f>SUM(S9:Z9)</f>
        <v>7</v>
      </c>
      <c r="T8" s="49"/>
      <c r="U8" s="49"/>
      <c r="V8" s="49"/>
      <c r="W8" s="49"/>
      <c r="X8" s="49"/>
      <c r="Y8" s="49"/>
      <c r="Z8" s="50"/>
    </row>
    <row r="9" spans="2:26" s="7" customFormat="1" ht="20.100000000000001" customHeight="1" x14ac:dyDescent="0.25">
      <c r="B9" s="107">
        <f>SUM(C8:Z8)</f>
        <v>93</v>
      </c>
      <c r="C9" s="109">
        <f>SUM(C10:F10)</f>
        <v>27</v>
      </c>
      <c r="D9" s="110"/>
      <c r="E9" s="110"/>
      <c r="F9" s="111"/>
      <c r="G9" s="112">
        <f>SUM(G10:J10)</f>
        <v>24</v>
      </c>
      <c r="H9" s="110"/>
      <c r="I9" s="110"/>
      <c r="J9" s="113"/>
      <c r="K9" s="109">
        <f>SUM(K10:N10)</f>
        <v>12</v>
      </c>
      <c r="L9" s="110"/>
      <c r="M9" s="110"/>
      <c r="N9" s="111"/>
      <c r="O9" s="112">
        <f>SUM(O10:R10)</f>
        <v>23</v>
      </c>
      <c r="P9" s="110"/>
      <c r="Q9" s="110"/>
      <c r="R9" s="113"/>
      <c r="S9" s="109">
        <f>SUM(S10:V10)</f>
        <v>3</v>
      </c>
      <c r="T9" s="110"/>
      <c r="U9" s="110"/>
      <c r="V9" s="111"/>
      <c r="W9" s="112">
        <f>SUM(W10:Z10)</f>
        <v>4</v>
      </c>
      <c r="X9" s="110"/>
      <c r="Y9" s="110"/>
      <c r="Z9" s="113"/>
    </row>
    <row r="10" spans="2:26" s="6" customFormat="1" ht="20.100000000000001" customHeight="1" thickBot="1" x14ac:dyDescent="0.3">
      <c r="B10" s="108"/>
      <c r="C10" s="31">
        <v>3</v>
      </c>
      <c r="D10" s="32">
        <v>9</v>
      </c>
      <c r="E10" s="32">
        <v>13</v>
      </c>
      <c r="F10" s="32">
        <v>2</v>
      </c>
      <c r="G10" s="32">
        <v>4</v>
      </c>
      <c r="H10" s="32">
        <v>8</v>
      </c>
      <c r="I10" s="32">
        <v>9</v>
      </c>
      <c r="J10" s="33">
        <v>3</v>
      </c>
      <c r="K10" s="31">
        <v>0</v>
      </c>
      <c r="L10" s="32">
        <v>0</v>
      </c>
      <c r="M10" s="32">
        <v>9</v>
      </c>
      <c r="N10" s="32">
        <v>3</v>
      </c>
      <c r="O10" s="32">
        <v>9</v>
      </c>
      <c r="P10" s="32">
        <v>10</v>
      </c>
      <c r="Q10" s="32">
        <v>3</v>
      </c>
      <c r="R10" s="33">
        <v>1</v>
      </c>
      <c r="S10" s="31">
        <v>1</v>
      </c>
      <c r="T10" s="32">
        <v>2</v>
      </c>
      <c r="U10" s="32">
        <v>0</v>
      </c>
      <c r="V10" s="32">
        <v>0</v>
      </c>
      <c r="W10" s="32">
        <v>0</v>
      </c>
      <c r="X10" s="32">
        <v>1</v>
      </c>
      <c r="Y10" s="32">
        <v>2</v>
      </c>
      <c r="Z10" s="33">
        <v>1</v>
      </c>
    </row>
    <row r="11" spans="2:26" ht="20.100000000000001" customHeight="1" thickBot="1" x14ac:dyDescent="0.3">
      <c r="B11" s="17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6"/>
    </row>
    <row r="12" spans="2:26" s="8" customFormat="1" ht="39.950000000000003" customHeight="1" x14ac:dyDescent="0.25">
      <c r="B12" s="30" t="s">
        <v>17</v>
      </c>
      <c r="C12" s="106">
        <f>SUM(C13:J13)</f>
        <v>60</v>
      </c>
      <c r="D12" s="49"/>
      <c r="E12" s="49"/>
      <c r="F12" s="49"/>
      <c r="G12" s="49"/>
      <c r="H12" s="49"/>
      <c r="I12" s="49"/>
      <c r="J12" s="50"/>
      <c r="K12" s="106">
        <f>SUM(K13:R13)</f>
        <v>42</v>
      </c>
      <c r="L12" s="49"/>
      <c r="M12" s="49"/>
      <c r="N12" s="49"/>
      <c r="O12" s="49"/>
      <c r="P12" s="49"/>
      <c r="Q12" s="49"/>
      <c r="R12" s="50"/>
      <c r="S12" s="106">
        <f>SUM(S13:Z13)</f>
        <v>17</v>
      </c>
      <c r="T12" s="49"/>
      <c r="U12" s="49"/>
      <c r="V12" s="49"/>
      <c r="W12" s="49"/>
      <c r="X12" s="49"/>
      <c r="Y12" s="49"/>
      <c r="Z12" s="50"/>
    </row>
    <row r="13" spans="2:26" s="7" customFormat="1" ht="20.100000000000001" customHeight="1" x14ac:dyDescent="0.25">
      <c r="B13" s="107">
        <f>SUM(C12:Z12)</f>
        <v>119</v>
      </c>
      <c r="C13" s="109">
        <f>SUM(C14:F14)</f>
        <v>30</v>
      </c>
      <c r="D13" s="110"/>
      <c r="E13" s="110"/>
      <c r="F13" s="111"/>
      <c r="G13" s="112">
        <f>SUM(G14:J14)</f>
        <v>30</v>
      </c>
      <c r="H13" s="110"/>
      <c r="I13" s="110"/>
      <c r="J13" s="113"/>
      <c r="K13" s="109">
        <f>SUM(K14:N14)</f>
        <v>16</v>
      </c>
      <c r="L13" s="110"/>
      <c r="M13" s="110"/>
      <c r="N13" s="111"/>
      <c r="O13" s="112">
        <f>SUM(O14:R14)</f>
        <v>26</v>
      </c>
      <c r="P13" s="110"/>
      <c r="Q13" s="110"/>
      <c r="R13" s="113"/>
      <c r="S13" s="109">
        <f>SUM(S14:V14)</f>
        <v>10</v>
      </c>
      <c r="T13" s="110"/>
      <c r="U13" s="110"/>
      <c r="V13" s="111"/>
      <c r="W13" s="112">
        <f>SUM(W14:Z14)</f>
        <v>7</v>
      </c>
      <c r="X13" s="110"/>
      <c r="Y13" s="110"/>
      <c r="Z13" s="113"/>
    </row>
    <row r="14" spans="2:26" s="6" customFormat="1" ht="20.100000000000001" customHeight="1" thickBot="1" x14ac:dyDescent="0.3">
      <c r="B14" s="108"/>
      <c r="C14" s="31">
        <v>5</v>
      </c>
      <c r="D14" s="32">
        <v>15</v>
      </c>
      <c r="E14" s="32">
        <v>7</v>
      </c>
      <c r="F14" s="32">
        <v>3</v>
      </c>
      <c r="G14" s="32">
        <v>3</v>
      </c>
      <c r="H14" s="32">
        <v>18</v>
      </c>
      <c r="I14" s="32">
        <v>6</v>
      </c>
      <c r="J14" s="33">
        <v>3</v>
      </c>
      <c r="K14" s="31">
        <v>3</v>
      </c>
      <c r="L14" s="32">
        <v>8</v>
      </c>
      <c r="M14" s="32">
        <v>2</v>
      </c>
      <c r="N14" s="32">
        <v>3</v>
      </c>
      <c r="O14" s="32">
        <v>3</v>
      </c>
      <c r="P14" s="32">
        <v>15</v>
      </c>
      <c r="Q14" s="32">
        <v>5</v>
      </c>
      <c r="R14" s="33">
        <v>3</v>
      </c>
      <c r="S14" s="31">
        <v>3</v>
      </c>
      <c r="T14" s="32">
        <v>2</v>
      </c>
      <c r="U14" s="32">
        <v>4</v>
      </c>
      <c r="V14" s="32">
        <v>1</v>
      </c>
      <c r="W14" s="32">
        <v>0</v>
      </c>
      <c r="X14" s="32">
        <v>2</v>
      </c>
      <c r="Y14" s="32">
        <v>4</v>
      </c>
      <c r="Z14" s="33">
        <v>1</v>
      </c>
    </row>
    <row r="15" spans="2:26" s="3" customFormat="1" ht="20.100000000000001" customHeight="1" thickBot="1" x14ac:dyDescent="0.3">
      <c r="B15" s="18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19"/>
    </row>
    <row r="16" spans="2:26" s="8" customFormat="1" ht="39.950000000000003" customHeight="1" x14ac:dyDescent="0.25">
      <c r="B16" s="30" t="s">
        <v>18</v>
      </c>
      <c r="C16" s="106">
        <f>SUM(C17:J17)</f>
        <v>153</v>
      </c>
      <c r="D16" s="49"/>
      <c r="E16" s="49"/>
      <c r="F16" s="49"/>
      <c r="G16" s="49"/>
      <c r="H16" s="49"/>
      <c r="I16" s="49"/>
      <c r="J16" s="50"/>
      <c r="K16" s="106">
        <f>SUM(K17:R17)</f>
        <v>18</v>
      </c>
      <c r="L16" s="49"/>
      <c r="M16" s="49"/>
      <c r="N16" s="49"/>
      <c r="O16" s="49"/>
      <c r="P16" s="49"/>
      <c r="Q16" s="49"/>
      <c r="R16" s="50"/>
      <c r="S16" s="106">
        <f>SUM(S17:Z17)</f>
        <v>12</v>
      </c>
      <c r="T16" s="49"/>
      <c r="U16" s="49"/>
      <c r="V16" s="49"/>
      <c r="W16" s="49"/>
      <c r="X16" s="49"/>
      <c r="Y16" s="49"/>
      <c r="Z16" s="50"/>
    </row>
    <row r="17" spans="2:26" s="7" customFormat="1" ht="20.100000000000001" customHeight="1" x14ac:dyDescent="0.25">
      <c r="B17" s="107">
        <f>SUM(C16:Z16)</f>
        <v>183</v>
      </c>
      <c r="C17" s="109">
        <f>SUM(C18:F18)</f>
        <v>68</v>
      </c>
      <c r="D17" s="110"/>
      <c r="E17" s="110"/>
      <c r="F17" s="111"/>
      <c r="G17" s="112">
        <f>SUM(G18:J18)</f>
        <v>85</v>
      </c>
      <c r="H17" s="110"/>
      <c r="I17" s="110"/>
      <c r="J17" s="113"/>
      <c r="K17" s="109">
        <f>SUM(K18:N18)</f>
        <v>11</v>
      </c>
      <c r="L17" s="110"/>
      <c r="M17" s="110"/>
      <c r="N17" s="111"/>
      <c r="O17" s="112">
        <f>SUM(O18:R18)</f>
        <v>7</v>
      </c>
      <c r="P17" s="110"/>
      <c r="Q17" s="110"/>
      <c r="R17" s="113"/>
      <c r="S17" s="109">
        <f>SUM(S18:V18)</f>
        <v>4</v>
      </c>
      <c r="T17" s="110"/>
      <c r="U17" s="110"/>
      <c r="V17" s="111"/>
      <c r="W17" s="112">
        <f>SUM(W18:Z18)</f>
        <v>8</v>
      </c>
      <c r="X17" s="110"/>
      <c r="Y17" s="110"/>
      <c r="Z17" s="113"/>
    </row>
    <row r="18" spans="2:26" s="6" customFormat="1" ht="20.100000000000001" customHeight="1" thickBot="1" x14ac:dyDescent="0.3">
      <c r="B18" s="108"/>
      <c r="C18" s="31">
        <v>25</v>
      </c>
      <c r="D18" s="32">
        <v>13</v>
      </c>
      <c r="E18" s="32">
        <v>27</v>
      </c>
      <c r="F18" s="32">
        <v>3</v>
      </c>
      <c r="G18" s="32">
        <v>12</v>
      </c>
      <c r="H18" s="32">
        <v>33</v>
      </c>
      <c r="I18" s="32">
        <v>31</v>
      </c>
      <c r="J18" s="33">
        <v>9</v>
      </c>
      <c r="K18" s="31">
        <v>3</v>
      </c>
      <c r="L18" s="32">
        <v>4</v>
      </c>
      <c r="M18" s="32">
        <v>4</v>
      </c>
      <c r="N18" s="32">
        <v>0</v>
      </c>
      <c r="O18" s="32">
        <v>1</v>
      </c>
      <c r="P18" s="32">
        <v>0</v>
      </c>
      <c r="Q18" s="32">
        <v>3</v>
      </c>
      <c r="R18" s="33">
        <v>3</v>
      </c>
      <c r="S18" s="31">
        <v>2</v>
      </c>
      <c r="T18" s="32">
        <v>2</v>
      </c>
      <c r="U18" s="32">
        <v>0</v>
      </c>
      <c r="V18" s="32">
        <v>0</v>
      </c>
      <c r="W18" s="32">
        <v>1</v>
      </c>
      <c r="X18" s="32">
        <v>5</v>
      </c>
      <c r="Y18" s="32">
        <v>2</v>
      </c>
      <c r="Z18" s="33">
        <v>0</v>
      </c>
    </row>
    <row r="19" spans="2:26" s="3" customFormat="1" ht="20.100000000000001" customHeight="1" thickBot="1" x14ac:dyDescent="0.3">
      <c r="B19" s="18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19"/>
    </row>
    <row r="20" spans="2:26" s="8" customFormat="1" ht="39.950000000000003" customHeight="1" x14ac:dyDescent="0.25">
      <c r="B20" s="35" t="s">
        <v>19</v>
      </c>
      <c r="C20" s="49">
        <f>SUM(C21:J21)</f>
        <v>84</v>
      </c>
      <c r="D20" s="49"/>
      <c r="E20" s="49"/>
      <c r="F20" s="49"/>
      <c r="G20" s="49"/>
      <c r="H20" s="49"/>
      <c r="I20" s="49"/>
      <c r="J20" s="49"/>
      <c r="K20" s="49">
        <f>SUM(K21:R21)</f>
        <v>44</v>
      </c>
      <c r="L20" s="49"/>
      <c r="M20" s="49"/>
      <c r="N20" s="49"/>
      <c r="O20" s="49"/>
      <c r="P20" s="49"/>
      <c r="Q20" s="49"/>
      <c r="R20" s="49"/>
      <c r="S20" s="49">
        <f>SUM(S21:Z21)</f>
        <v>24</v>
      </c>
      <c r="T20" s="49"/>
      <c r="U20" s="49"/>
      <c r="V20" s="49"/>
      <c r="W20" s="49"/>
      <c r="X20" s="49"/>
      <c r="Y20" s="49"/>
      <c r="Z20" s="50"/>
    </row>
    <row r="21" spans="2:26" s="7" customFormat="1" ht="20.100000000000001" customHeight="1" x14ac:dyDescent="0.25">
      <c r="B21" s="107">
        <f>SUM(C20:Z20)</f>
        <v>152</v>
      </c>
      <c r="C21" s="112">
        <f>SUM(C22:F22)</f>
        <v>45</v>
      </c>
      <c r="D21" s="110"/>
      <c r="E21" s="110"/>
      <c r="F21" s="111"/>
      <c r="G21" s="112">
        <f>SUM(G22:J22)</f>
        <v>39</v>
      </c>
      <c r="H21" s="110"/>
      <c r="I21" s="110"/>
      <c r="J21" s="111"/>
      <c r="K21" s="112">
        <f>SUM(K22:N22)</f>
        <v>22</v>
      </c>
      <c r="L21" s="110"/>
      <c r="M21" s="110"/>
      <c r="N21" s="111"/>
      <c r="O21" s="112">
        <f>SUM(O22:R22)</f>
        <v>22</v>
      </c>
      <c r="P21" s="110"/>
      <c r="Q21" s="110"/>
      <c r="R21" s="111"/>
      <c r="S21" s="112">
        <f>SUM(S22:V22)</f>
        <v>7</v>
      </c>
      <c r="T21" s="110"/>
      <c r="U21" s="110"/>
      <c r="V21" s="111"/>
      <c r="W21" s="112">
        <f>SUM(W22:Z22)</f>
        <v>17</v>
      </c>
      <c r="X21" s="110"/>
      <c r="Y21" s="110"/>
      <c r="Z21" s="113"/>
    </row>
    <row r="22" spans="2:26" s="6" customFormat="1" ht="20.100000000000001" customHeight="1" thickBot="1" x14ac:dyDescent="0.3">
      <c r="B22" s="108"/>
      <c r="C22" s="32">
        <v>10</v>
      </c>
      <c r="D22" s="32">
        <v>21</v>
      </c>
      <c r="E22" s="32">
        <v>9</v>
      </c>
      <c r="F22" s="32">
        <v>5</v>
      </c>
      <c r="G22" s="32">
        <v>5</v>
      </c>
      <c r="H22" s="32">
        <v>18</v>
      </c>
      <c r="I22" s="32">
        <v>10</v>
      </c>
      <c r="J22" s="32">
        <v>6</v>
      </c>
      <c r="K22" s="32">
        <v>6</v>
      </c>
      <c r="L22" s="32">
        <v>9</v>
      </c>
      <c r="M22" s="32">
        <v>5</v>
      </c>
      <c r="N22" s="32">
        <v>2</v>
      </c>
      <c r="O22" s="32">
        <v>5</v>
      </c>
      <c r="P22" s="32">
        <v>7</v>
      </c>
      <c r="Q22" s="32">
        <v>3</v>
      </c>
      <c r="R22" s="32">
        <v>7</v>
      </c>
      <c r="S22" s="32">
        <v>3</v>
      </c>
      <c r="T22" s="32">
        <v>1</v>
      </c>
      <c r="U22" s="32">
        <v>3</v>
      </c>
      <c r="V22" s="32">
        <v>0</v>
      </c>
      <c r="W22" s="32">
        <v>3</v>
      </c>
      <c r="X22" s="32">
        <v>9</v>
      </c>
      <c r="Y22" s="32">
        <v>4</v>
      </c>
      <c r="Z22" s="33">
        <v>1</v>
      </c>
    </row>
    <row r="23" spans="2:26" s="3" customFormat="1" ht="20.100000000000001" customHeight="1" thickBot="1" x14ac:dyDescent="0.3">
      <c r="B23" s="18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19"/>
    </row>
    <row r="24" spans="2:26" s="8" customFormat="1" ht="39.950000000000003" customHeight="1" x14ac:dyDescent="0.25">
      <c r="B24" s="30" t="s">
        <v>26</v>
      </c>
      <c r="C24" s="106">
        <f>SUM(C25:J25)</f>
        <v>271</v>
      </c>
      <c r="D24" s="49"/>
      <c r="E24" s="49"/>
      <c r="F24" s="49"/>
      <c r="G24" s="49"/>
      <c r="H24" s="49"/>
      <c r="I24" s="49"/>
      <c r="J24" s="50"/>
      <c r="K24" s="106">
        <f>SUM(K25:R25)</f>
        <v>41</v>
      </c>
      <c r="L24" s="49"/>
      <c r="M24" s="49"/>
      <c r="N24" s="49"/>
      <c r="O24" s="49"/>
      <c r="P24" s="49"/>
      <c r="Q24" s="49"/>
      <c r="R24" s="50"/>
      <c r="S24" s="106">
        <f>SUM(S25:Z25)</f>
        <v>33</v>
      </c>
      <c r="T24" s="49"/>
      <c r="U24" s="49"/>
      <c r="V24" s="49"/>
      <c r="W24" s="49"/>
      <c r="X24" s="49"/>
      <c r="Y24" s="49"/>
      <c r="Z24" s="50"/>
    </row>
    <row r="25" spans="2:26" s="7" customFormat="1" ht="20.100000000000001" customHeight="1" x14ac:dyDescent="0.25">
      <c r="B25" s="107">
        <f>SUM(C24:Z24)</f>
        <v>345</v>
      </c>
      <c r="C25" s="109">
        <f>SUM(C26:F26)</f>
        <v>133</v>
      </c>
      <c r="D25" s="110"/>
      <c r="E25" s="110"/>
      <c r="F25" s="111"/>
      <c r="G25" s="112">
        <f>SUM(G26:J26)</f>
        <v>138</v>
      </c>
      <c r="H25" s="110"/>
      <c r="I25" s="110"/>
      <c r="J25" s="113"/>
      <c r="K25" s="109">
        <f>SUM(K26:N26)</f>
        <v>30</v>
      </c>
      <c r="L25" s="110"/>
      <c r="M25" s="110"/>
      <c r="N25" s="111"/>
      <c r="O25" s="112">
        <f>SUM(O26:R26)</f>
        <v>11</v>
      </c>
      <c r="P25" s="110"/>
      <c r="Q25" s="110"/>
      <c r="R25" s="113"/>
      <c r="S25" s="109">
        <f>SUM(S26:V26)</f>
        <v>21</v>
      </c>
      <c r="T25" s="110"/>
      <c r="U25" s="110"/>
      <c r="V25" s="111"/>
      <c r="W25" s="112">
        <f>SUM(W26:Z26)</f>
        <v>12</v>
      </c>
      <c r="X25" s="110"/>
      <c r="Y25" s="110"/>
      <c r="Z25" s="113"/>
    </row>
    <row r="26" spans="2:26" s="6" customFormat="1" ht="20.100000000000001" customHeight="1" thickBot="1" x14ac:dyDescent="0.3">
      <c r="B26" s="108"/>
      <c r="C26" s="31">
        <v>30</v>
      </c>
      <c r="D26" s="32">
        <v>37</v>
      </c>
      <c r="E26" s="32">
        <v>54</v>
      </c>
      <c r="F26" s="32">
        <v>12</v>
      </c>
      <c r="G26" s="32">
        <v>19</v>
      </c>
      <c r="H26" s="32">
        <v>50</v>
      </c>
      <c r="I26" s="32">
        <v>38</v>
      </c>
      <c r="J26" s="33">
        <v>31</v>
      </c>
      <c r="K26" s="31">
        <v>4</v>
      </c>
      <c r="L26" s="32">
        <v>10</v>
      </c>
      <c r="M26" s="32">
        <v>12</v>
      </c>
      <c r="N26" s="32">
        <v>4</v>
      </c>
      <c r="O26" s="32">
        <v>3</v>
      </c>
      <c r="P26" s="32">
        <v>7</v>
      </c>
      <c r="Q26" s="32">
        <v>1</v>
      </c>
      <c r="R26" s="33">
        <v>0</v>
      </c>
      <c r="S26" s="31">
        <v>1</v>
      </c>
      <c r="T26" s="32">
        <v>6</v>
      </c>
      <c r="U26" s="32">
        <v>12</v>
      </c>
      <c r="V26" s="32">
        <v>2</v>
      </c>
      <c r="W26" s="32">
        <v>0</v>
      </c>
      <c r="X26" s="32">
        <v>8</v>
      </c>
      <c r="Y26" s="32">
        <v>3</v>
      </c>
      <c r="Z26" s="33">
        <v>1</v>
      </c>
    </row>
    <row r="27" spans="2:26" s="3" customFormat="1" ht="20.100000000000001" customHeight="1" thickBot="1" x14ac:dyDescent="0.3">
      <c r="B27" s="18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19"/>
    </row>
    <row r="28" spans="2:26" s="8" customFormat="1" ht="39.950000000000003" customHeight="1" x14ac:dyDescent="0.25">
      <c r="B28" s="30" t="s">
        <v>20</v>
      </c>
      <c r="C28" s="106">
        <f>SUM(C29:J29)</f>
        <v>180</v>
      </c>
      <c r="D28" s="49"/>
      <c r="E28" s="49"/>
      <c r="F28" s="49"/>
      <c r="G28" s="49"/>
      <c r="H28" s="49"/>
      <c r="I28" s="49"/>
      <c r="J28" s="50"/>
      <c r="K28" s="106">
        <f>SUM(K29:R29)</f>
        <v>123</v>
      </c>
      <c r="L28" s="49"/>
      <c r="M28" s="49"/>
      <c r="N28" s="49"/>
      <c r="O28" s="49"/>
      <c r="P28" s="49"/>
      <c r="Q28" s="49"/>
      <c r="R28" s="50"/>
      <c r="S28" s="106">
        <f>SUM(S29:Z29)</f>
        <v>25</v>
      </c>
      <c r="T28" s="49"/>
      <c r="U28" s="49"/>
      <c r="V28" s="49"/>
      <c r="W28" s="49"/>
      <c r="X28" s="49"/>
      <c r="Y28" s="49"/>
      <c r="Z28" s="50"/>
    </row>
    <row r="29" spans="2:26" s="7" customFormat="1" ht="20.100000000000001" customHeight="1" x14ac:dyDescent="0.25">
      <c r="B29" s="107">
        <f>SUM(C28:Z28)</f>
        <v>328</v>
      </c>
      <c r="C29" s="109">
        <f>SUM(C30:F30)</f>
        <v>78</v>
      </c>
      <c r="D29" s="110"/>
      <c r="E29" s="110"/>
      <c r="F29" s="111"/>
      <c r="G29" s="112">
        <f>SUM(G30:J30)</f>
        <v>102</v>
      </c>
      <c r="H29" s="110"/>
      <c r="I29" s="110"/>
      <c r="J29" s="113"/>
      <c r="K29" s="109">
        <f>SUM(K30:N30)</f>
        <v>59</v>
      </c>
      <c r="L29" s="110"/>
      <c r="M29" s="110"/>
      <c r="N29" s="111"/>
      <c r="O29" s="112">
        <f>SUM(O30:R30)</f>
        <v>64</v>
      </c>
      <c r="P29" s="110"/>
      <c r="Q29" s="110"/>
      <c r="R29" s="113"/>
      <c r="S29" s="109">
        <f>SUM(S30:V30)</f>
        <v>10</v>
      </c>
      <c r="T29" s="110"/>
      <c r="U29" s="110"/>
      <c r="V29" s="111"/>
      <c r="W29" s="112">
        <f>SUM(W30:Z30)</f>
        <v>15</v>
      </c>
      <c r="X29" s="110"/>
      <c r="Y29" s="110"/>
      <c r="Z29" s="113"/>
    </row>
    <row r="30" spans="2:26" s="6" customFormat="1" ht="20.100000000000001" customHeight="1" thickBot="1" x14ac:dyDescent="0.3">
      <c r="B30" s="108"/>
      <c r="C30" s="31">
        <v>11</v>
      </c>
      <c r="D30" s="32">
        <v>33</v>
      </c>
      <c r="E30" s="32">
        <v>22</v>
      </c>
      <c r="F30" s="32">
        <v>12</v>
      </c>
      <c r="G30" s="32">
        <v>11</v>
      </c>
      <c r="H30" s="32">
        <v>43</v>
      </c>
      <c r="I30" s="32">
        <v>31</v>
      </c>
      <c r="J30" s="33">
        <v>17</v>
      </c>
      <c r="K30" s="31">
        <v>9</v>
      </c>
      <c r="L30" s="32">
        <v>19</v>
      </c>
      <c r="M30" s="32">
        <v>21</v>
      </c>
      <c r="N30" s="32">
        <v>10</v>
      </c>
      <c r="O30" s="32">
        <v>6</v>
      </c>
      <c r="P30" s="32">
        <v>22</v>
      </c>
      <c r="Q30" s="32">
        <v>26</v>
      </c>
      <c r="R30" s="33">
        <v>10</v>
      </c>
      <c r="S30" s="31">
        <v>2</v>
      </c>
      <c r="T30" s="32">
        <v>1</v>
      </c>
      <c r="U30" s="32">
        <v>5</v>
      </c>
      <c r="V30" s="32">
        <v>2</v>
      </c>
      <c r="W30" s="32">
        <v>3</v>
      </c>
      <c r="X30" s="32">
        <v>5</v>
      </c>
      <c r="Y30" s="32">
        <v>5</v>
      </c>
      <c r="Z30" s="33">
        <v>2</v>
      </c>
    </row>
    <row r="31" spans="2:26" s="3" customFormat="1" ht="20.100000000000001" customHeight="1" thickBot="1" x14ac:dyDescent="0.3">
      <c r="B31" s="18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19"/>
    </row>
    <row r="32" spans="2:26" s="8" customFormat="1" ht="39.950000000000003" customHeight="1" x14ac:dyDescent="0.25">
      <c r="B32" s="30" t="s">
        <v>21</v>
      </c>
      <c r="C32" s="106">
        <f>SUM(C33:J33)</f>
        <v>139</v>
      </c>
      <c r="D32" s="49"/>
      <c r="E32" s="49"/>
      <c r="F32" s="49"/>
      <c r="G32" s="49"/>
      <c r="H32" s="49"/>
      <c r="I32" s="49"/>
      <c r="J32" s="50"/>
      <c r="K32" s="106">
        <f>SUM(K33:R33)</f>
        <v>19</v>
      </c>
      <c r="L32" s="49"/>
      <c r="M32" s="49"/>
      <c r="N32" s="49"/>
      <c r="O32" s="49"/>
      <c r="P32" s="49"/>
      <c r="Q32" s="49"/>
      <c r="R32" s="50"/>
      <c r="S32" s="106">
        <f>SUM(S33:Z33)</f>
        <v>13</v>
      </c>
      <c r="T32" s="49"/>
      <c r="U32" s="49"/>
      <c r="V32" s="49"/>
      <c r="W32" s="49"/>
      <c r="X32" s="49"/>
      <c r="Y32" s="49"/>
      <c r="Z32" s="50"/>
    </row>
    <row r="33" spans="2:26" s="7" customFormat="1" ht="20.100000000000001" customHeight="1" x14ac:dyDescent="0.25">
      <c r="B33" s="107">
        <f>SUM(C32:Z32)</f>
        <v>171</v>
      </c>
      <c r="C33" s="109">
        <f>SUM(C34:F34)</f>
        <v>71</v>
      </c>
      <c r="D33" s="110"/>
      <c r="E33" s="110"/>
      <c r="F33" s="111"/>
      <c r="G33" s="112">
        <f>SUM(G34:J34)</f>
        <v>68</v>
      </c>
      <c r="H33" s="110"/>
      <c r="I33" s="110"/>
      <c r="J33" s="113"/>
      <c r="K33" s="109">
        <f>SUM(K34:N34)</f>
        <v>13</v>
      </c>
      <c r="L33" s="110"/>
      <c r="M33" s="110"/>
      <c r="N33" s="111"/>
      <c r="O33" s="112">
        <f>SUM(O34:R34)</f>
        <v>6</v>
      </c>
      <c r="P33" s="110"/>
      <c r="Q33" s="110"/>
      <c r="R33" s="113"/>
      <c r="S33" s="109">
        <f>SUM(S34:V34)</f>
        <v>9</v>
      </c>
      <c r="T33" s="110"/>
      <c r="U33" s="110"/>
      <c r="V33" s="111"/>
      <c r="W33" s="112">
        <f>SUM(W34:Z34)</f>
        <v>4</v>
      </c>
      <c r="X33" s="110"/>
      <c r="Y33" s="110"/>
      <c r="Z33" s="113"/>
    </row>
    <row r="34" spans="2:26" s="6" customFormat="1" ht="20.100000000000001" customHeight="1" thickBot="1" x14ac:dyDescent="0.3">
      <c r="B34" s="108"/>
      <c r="C34" s="31">
        <v>14</v>
      </c>
      <c r="D34" s="32">
        <v>29</v>
      </c>
      <c r="E34" s="32">
        <v>23</v>
      </c>
      <c r="F34" s="32">
        <v>5</v>
      </c>
      <c r="G34" s="32">
        <v>7</v>
      </c>
      <c r="H34" s="32">
        <v>30</v>
      </c>
      <c r="I34" s="32">
        <v>21</v>
      </c>
      <c r="J34" s="33">
        <v>10</v>
      </c>
      <c r="K34" s="31">
        <v>1</v>
      </c>
      <c r="L34" s="32">
        <v>3</v>
      </c>
      <c r="M34" s="32">
        <v>8</v>
      </c>
      <c r="N34" s="32">
        <v>1</v>
      </c>
      <c r="O34" s="32">
        <v>1</v>
      </c>
      <c r="P34" s="32">
        <v>2</v>
      </c>
      <c r="Q34" s="32">
        <v>2</v>
      </c>
      <c r="R34" s="33">
        <v>1</v>
      </c>
      <c r="S34" s="31">
        <v>2</v>
      </c>
      <c r="T34" s="32">
        <v>2</v>
      </c>
      <c r="U34" s="32">
        <v>5</v>
      </c>
      <c r="V34" s="32">
        <v>0</v>
      </c>
      <c r="W34" s="32">
        <v>0</v>
      </c>
      <c r="X34" s="32">
        <v>3</v>
      </c>
      <c r="Y34" s="32">
        <v>1</v>
      </c>
      <c r="Z34" s="33">
        <v>0</v>
      </c>
    </row>
    <row r="35" spans="2:26" s="3" customFormat="1" ht="20.100000000000001" customHeight="1" thickBot="1" x14ac:dyDescent="0.3">
      <c r="B35" s="18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19"/>
    </row>
    <row r="36" spans="2:26" s="8" customFormat="1" ht="39.950000000000003" customHeight="1" x14ac:dyDescent="0.25">
      <c r="B36" s="30" t="s">
        <v>22</v>
      </c>
      <c r="C36" s="106">
        <f>SUM(C37:J37)</f>
        <v>83</v>
      </c>
      <c r="D36" s="49"/>
      <c r="E36" s="49"/>
      <c r="F36" s="49"/>
      <c r="G36" s="49"/>
      <c r="H36" s="49"/>
      <c r="I36" s="49"/>
      <c r="J36" s="50"/>
      <c r="K36" s="106">
        <f>SUM(K37:R37)</f>
        <v>47</v>
      </c>
      <c r="L36" s="49"/>
      <c r="M36" s="49"/>
      <c r="N36" s="49"/>
      <c r="O36" s="49"/>
      <c r="P36" s="49"/>
      <c r="Q36" s="49"/>
      <c r="R36" s="50"/>
      <c r="S36" s="106">
        <f>SUM(S37:Z37)</f>
        <v>17</v>
      </c>
      <c r="T36" s="49"/>
      <c r="U36" s="49"/>
      <c r="V36" s="49"/>
      <c r="W36" s="49"/>
      <c r="X36" s="49"/>
      <c r="Y36" s="49"/>
      <c r="Z36" s="50"/>
    </row>
    <row r="37" spans="2:26" s="7" customFormat="1" ht="20.100000000000001" customHeight="1" x14ac:dyDescent="0.25">
      <c r="B37" s="107">
        <f>SUM(C36:Z36)</f>
        <v>147</v>
      </c>
      <c r="C37" s="109">
        <f>SUM(C38:F38)</f>
        <v>48</v>
      </c>
      <c r="D37" s="110"/>
      <c r="E37" s="110"/>
      <c r="F37" s="111"/>
      <c r="G37" s="112">
        <f>SUM(G38:J38)</f>
        <v>35</v>
      </c>
      <c r="H37" s="110"/>
      <c r="I37" s="110"/>
      <c r="J37" s="113"/>
      <c r="K37" s="109">
        <f>SUM(K38:N38)</f>
        <v>19</v>
      </c>
      <c r="L37" s="110"/>
      <c r="M37" s="110"/>
      <c r="N37" s="111"/>
      <c r="O37" s="112">
        <f>SUM(O38:R38)</f>
        <v>28</v>
      </c>
      <c r="P37" s="110"/>
      <c r="Q37" s="110"/>
      <c r="R37" s="113"/>
      <c r="S37" s="109">
        <f>SUM(S38:V38)</f>
        <v>8</v>
      </c>
      <c r="T37" s="110"/>
      <c r="U37" s="110"/>
      <c r="V37" s="111"/>
      <c r="W37" s="112">
        <f>SUM(W38:Z38)</f>
        <v>9</v>
      </c>
      <c r="X37" s="110"/>
      <c r="Y37" s="110"/>
      <c r="Z37" s="113"/>
    </row>
    <row r="38" spans="2:26" s="6" customFormat="1" ht="20.100000000000001" customHeight="1" thickBot="1" x14ac:dyDescent="0.3">
      <c r="B38" s="108"/>
      <c r="C38" s="31">
        <v>13</v>
      </c>
      <c r="D38" s="32">
        <v>12</v>
      </c>
      <c r="E38" s="32">
        <v>12</v>
      </c>
      <c r="F38" s="32">
        <v>11</v>
      </c>
      <c r="G38" s="32">
        <v>3</v>
      </c>
      <c r="H38" s="32">
        <v>11</v>
      </c>
      <c r="I38" s="32">
        <v>9</v>
      </c>
      <c r="J38" s="33">
        <v>12</v>
      </c>
      <c r="K38" s="31">
        <v>4</v>
      </c>
      <c r="L38" s="32">
        <v>8</v>
      </c>
      <c r="M38" s="32">
        <v>4</v>
      </c>
      <c r="N38" s="32">
        <v>3</v>
      </c>
      <c r="O38" s="32">
        <v>0</v>
      </c>
      <c r="P38" s="32">
        <v>12</v>
      </c>
      <c r="Q38" s="32">
        <v>5</v>
      </c>
      <c r="R38" s="33">
        <v>11</v>
      </c>
      <c r="S38" s="31">
        <v>2</v>
      </c>
      <c r="T38" s="32">
        <v>1</v>
      </c>
      <c r="U38" s="32">
        <v>1</v>
      </c>
      <c r="V38" s="32">
        <v>4</v>
      </c>
      <c r="W38" s="32">
        <v>0</v>
      </c>
      <c r="X38" s="32">
        <v>4</v>
      </c>
      <c r="Y38" s="32">
        <v>3</v>
      </c>
      <c r="Z38" s="33">
        <v>2</v>
      </c>
    </row>
    <row r="39" spans="2:26" s="3" customFormat="1" ht="20.100000000000001" customHeight="1" thickBot="1" x14ac:dyDescent="0.3">
      <c r="B39" s="1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19"/>
    </row>
    <row r="40" spans="2:26" s="8" customFormat="1" ht="39.950000000000003" customHeight="1" x14ac:dyDescent="0.25">
      <c r="B40" s="30" t="s">
        <v>25</v>
      </c>
      <c r="C40" s="106">
        <f>SUM(C41:J41)</f>
        <v>90</v>
      </c>
      <c r="D40" s="49"/>
      <c r="E40" s="49"/>
      <c r="F40" s="49"/>
      <c r="G40" s="49"/>
      <c r="H40" s="49"/>
      <c r="I40" s="49"/>
      <c r="J40" s="50"/>
      <c r="K40" s="106">
        <f>SUM(K41:R41)</f>
        <v>17</v>
      </c>
      <c r="L40" s="49"/>
      <c r="M40" s="49"/>
      <c r="N40" s="49"/>
      <c r="O40" s="49"/>
      <c r="P40" s="49"/>
      <c r="Q40" s="49"/>
      <c r="R40" s="50"/>
      <c r="S40" s="106">
        <f>SUM(S41:Z41)</f>
        <v>6</v>
      </c>
      <c r="T40" s="49"/>
      <c r="U40" s="49"/>
      <c r="V40" s="49"/>
      <c r="W40" s="49"/>
      <c r="X40" s="49"/>
      <c r="Y40" s="49"/>
      <c r="Z40" s="50"/>
    </row>
    <row r="41" spans="2:26" s="7" customFormat="1" ht="20.100000000000001" customHeight="1" x14ac:dyDescent="0.25">
      <c r="B41" s="107">
        <f>SUM(C40:Z40)</f>
        <v>113</v>
      </c>
      <c r="C41" s="109">
        <f>SUM(C42:F42)</f>
        <v>44</v>
      </c>
      <c r="D41" s="110"/>
      <c r="E41" s="110"/>
      <c r="F41" s="111"/>
      <c r="G41" s="112">
        <f>SUM(G42:J42)</f>
        <v>46</v>
      </c>
      <c r="H41" s="110"/>
      <c r="I41" s="110"/>
      <c r="J41" s="113"/>
      <c r="K41" s="109">
        <f>SUM(K42:N42)</f>
        <v>11</v>
      </c>
      <c r="L41" s="110"/>
      <c r="M41" s="110"/>
      <c r="N41" s="111"/>
      <c r="O41" s="112">
        <f>SUM(O42:R42)</f>
        <v>6</v>
      </c>
      <c r="P41" s="110"/>
      <c r="Q41" s="110"/>
      <c r="R41" s="113"/>
      <c r="S41" s="109">
        <f>SUM(S42:V42)</f>
        <v>6</v>
      </c>
      <c r="T41" s="110"/>
      <c r="U41" s="110"/>
      <c r="V41" s="111"/>
      <c r="W41" s="112">
        <f>SUM(W42:Z42)</f>
        <v>0</v>
      </c>
      <c r="X41" s="110"/>
      <c r="Y41" s="110"/>
      <c r="Z41" s="113"/>
    </row>
    <row r="42" spans="2:26" s="6" customFormat="1" ht="20.100000000000001" customHeight="1" thickBot="1" x14ac:dyDescent="0.3">
      <c r="B42" s="108"/>
      <c r="C42" s="31">
        <v>14</v>
      </c>
      <c r="D42" s="32">
        <v>10</v>
      </c>
      <c r="E42" s="32">
        <v>17</v>
      </c>
      <c r="F42" s="32">
        <v>3</v>
      </c>
      <c r="G42" s="32">
        <v>6</v>
      </c>
      <c r="H42" s="32">
        <v>14</v>
      </c>
      <c r="I42" s="32">
        <v>14</v>
      </c>
      <c r="J42" s="33">
        <v>12</v>
      </c>
      <c r="K42" s="31">
        <v>2</v>
      </c>
      <c r="L42" s="32">
        <v>3</v>
      </c>
      <c r="M42" s="32">
        <v>5</v>
      </c>
      <c r="N42" s="32">
        <v>1</v>
      </c>
      <c r="O42" s="32">
        <v>2</v>
      </c>
      <c r="P42" s="32">
        <v>1</v>
      </c>
      <c r="Q42" s="32">
        <v>2</v>
      </c>
      <c r="R42" s="33">
        <v>1</v>
      </c>
      <c r="S42" s="31">
        <v>4</v>
      </c>
      <c r="T42" s="32">
        <v>1</v>
      </c>
      <c r="U42" s="32">
        <v>0</v>
      </c>
      <c r="V42" s="32">
        <v>1</v>
      </c>
      <c r="W42" s="32">
        <v>0</v>
      </c>
      <c r="X42" s="32">
        <v>0</v>
      </c>
      <c r="Y42" s="32">
        <v>0</v>
      </c>
      <c r="Z42" s="33">
        <v>0</v>
      </c>
    </row>
    <row r="43" spans="2:26" s="3" customFormat="1" ht="20.100000000000001" customHeight="1" thickBot="1" x14ac:dyDescent="0.3">
      <c r="B43" s="18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19"/>
    </row>
    <row r="44" spans="2:26" s="8" customFormat="1" ht="39.950000000000003" customHeight="1" x14ac:dyDescent="0.25">
      <c r="B44" s="30" t="s">
        <v>27</v>
      </c>
      <c r="C44" s="106">
        <f>SUM(C45:J45)</f>
        <v>335</v>
      </c>
      <c r="D44" s="49"/>
      <c r="E44" s="49"/>
      <c r="F44" s="49"/>
      <c r="G44" s="49"/>
      <c r="H44" s="49"/>
      <c r="I44" s="49"/>
      <c r="J44" s="50"/>
      <c r="K44" s="106">
        <f>SUM(K45:R45)</f>
        <v>191</v>
      </c>
      <c r="L44" s="49"/>
      <c r="M44" s="49"/>
      <c r="N44" s="49"/>
      <c r="O44" s="49"/>
      <c r="P44" s="49"/>
      <c r="Q44" s="49"/>
      <c r="R44" s="50"/>
      <c r="S44" s="106">
        <f>SUM(S45:Z45)</f>
        <v>29</v>
      </c>
      <c r="T44" s="49"/>
      <c r="U44" s="49"/>
      <c r="V44" s="49"/>
      <c r="W44" s="49"/>
      <c r="X44" s="49"/>
      <c r="Y44" s="49"/>
      <c r="Z44" s="50"/>
    </row>
    <row r="45" spans="2:26" s="7" customFormat="1" ht="20.100000000000001" customHeight="1" x14ac:dyDescent="0.25">
      <c r="B45" s="107">
        <f>SUM(C44:Z44)</f>
        <v>555</v>
      </c>
      <c r="C45" s="109">
        <f>SUM(C46:F46)</f>
        <v>159</v>
      </c>
      <c r="D45" s="110"/>
      <c r="E45" s="110"/>
      <c r="F45" s="111"/>
      <c r="G45" s="112">
        <f>SUM(G46:J46)</f>
        <v>176</v>
      </c>
      <c r="H45" s="110"/>
      <c r="I45" s="110"/>
      <c r="J45" s="113"/>
      <c r="K45" s="109">
        <f>SUM(K46:N46)</f>
        <v>117</v>
      </c>
      <c r="L45" s="110"/>
      <c r="M45" s="110"/>
      <c r="N45" s="111"/>
      <c r="O45" s="112">
        <f>SUM(O46:R46)</f>
        <v>74</v>
      </c>
      <c r="P45" s="110"/>
      <c r="Q45" s="110"/>
      <c r="R45" s="113"/>
      <c r="S45" s="109">
        <f>SUM(S46:V46)</f>
        <v>5</v>
      </c>
      <c r="T45" s="110"/>
      <c r="U45" s="110"/>
      <c r="V45" s="111"/>
      <c r="W45" s="112">
        <f>SUM(W46:Z46)</f>
        <v>24</v>
      </c>
      <c r="X45" s="110"/>
      <c r="Y45" s="110"/>
      <c r="Z45" s="113"/>
    </row>
    <row r="46" spans="2:26" s="6" customFormat="1" ht="20.100000000000001" customHeight="1" thickBot="1" x14ac:dyDescent="0.3">
      <c r="B46" s="108"/>
      <c r="C46" s="31">
        <v>34</v>
      </c>
      <c r="D46" s="32">
        <v>42</v>
      </c>
      <c r="E46" s="32">
        <v>64</v>
      </c>
      <c r="F46" s="32">
        <v>19</v>
      </c>
      <c r="G46" s="32">
        <v>13</v>
      </c>
      <c r="H46" s="32">
        <v>59</v>
      </c>
      <c r="I46" s="32">
        <v>56</v>
      </c>
      <c r="J46" s="33">
        <v>48</v>
      </c>
      <c r="K46" s="31">
        <v>12</v>
      </c>
      <c r="L46" s="32">
        <v>18</v>
      </c>
      <c r="M46" s="32">
        <v>61</v>
      </c>
      <c r="N46" s="32">
        <v>26</v>
      </c>
      <c r="O46" s="32">
        <v>1</v>
      </c>
      <c r="P46" s="32">
        <v>31</v>
      </c>
      <c r="Q46" s="32">
        <v>23</v>
      </c>
      <c r="R46" s="33">
        <v>19</v>
      </c>
      <c r="S46" s="31">
        <v>1</v>
      </c>
      <c r="T46" s="32">
        <v>0</v>
      </c>
      <c r="U46" s="32">
        <v>2</v>
      </c>
      <c r="V46" s="32">
        <v>2</v>
      </c>
      <c r="W46" s="32">
        <v>1</v>
      </c>
      <c r="X46" s="32">
        <v>11</v>
      </c>
      <c r="Y46" s="32">
        <v>8</v>
      </c>
      <c r="Z46" s="33">
        <v>4</v>
      </c>
    </row>
    <row r="47" spans="2:26" s="6" customFormat="1" ht="20.100000000000001" customHeight="1" thickBot="1" x14ac:dyDescent="0.3">
      <c r="B47" s="18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20"/>
    </row>
    <row r="48" spans="2:26" s="6" customFormat="1" ht="39.950000000000003" customHeight="1" x14ac:dyDescent="0.25">
      <c r="B48" s="43" t="s">
        <v>24</v>
      </c>
      <c r="C48" s="100">
        <f>SUM(C49,G49)</f>
        <v>649</v>
      </c>
      <c r="D48" s="64"/>
      <c r="E48" s="64"/>
      <c r="F48" s="64"/>
      <c r="G48" s="64"/>
      <c r="H48" s="64"/>
      <c r="I48" s="64"/>
      <c r="J48" s="65"/>
      <c r="K48" s="100">
        <f>SUM(K49,O49)</f>
        <v>11</v>
      </c>
      <c r="L48" s="64"/>
      <c r="M48" s="64"/>
      <c r="N48" s="64"/>
      <c r="O48" s="64"/>
      <c r="P48" s="64"/>
      <c r="Q48" s="64"/>
      <c r="R48" s="65"/>
      <c r="S48" s="100">
        <f>SUM(S49,W49)</f>
        <v>2</v>
      </c>
      <c r="T48" s="64"/>
      <c r="U48" s="64"/>
      <c r="V48" s="64"/>
      <c r="W48" s="64"/>
      <c r="X48" s="64"/>
      <c r="Y48" s="64"/>
      <c r="Z48" s="65"/>
    </row>
    <row r="49" spans="2:26" s="6" customFormat="1" ht="39.950000000000003" customHeight="1" thickBot="1" x14ac:dyDescent="0.3">
      <c r="B49" s="34">
        <f>SUM(C48,K48,S48)</f>
        <v>662</v>
      </c>
      <c r="C49" s="101">
        <v>328</v>
      </c>
      <c r="D49" s="102"/>
      <c r="E49" s="102"/>
      <c r="F49" s="103"/>
      <c r="G49" s="104">
        <v>321</v>
      </c>
      <c r="H49" s="102"/>
      <c r="I49" s="102"/>
      <c r="J49" s="105"/>
      <c r="K49" s="101">
        <v>8</v>
      </c>
      <c r="L49" s="102"/>
      <c r="M49" s="102"/>
      <c r="N49" s="103"/>
      <c r="O49" s="104">
        <v>3</v>
      </c>
      <c r="P49" s="102"/>
      <c r="Q49" s="102"/>
      <c r="R49" s="105"/>
      <c r="S49" s="101">
        <v>2</v>
      </c>
      <c r="T49" s="102"/>
      <c r="U49" s="102"/>
      <c r="V49" s="103"/>
      <c r="W49" s="104">
        <v>0</v>
      </c>
      <c r="X49" s="102"/>
      <c r="Y49" s="102"/>
      <c r="Z49" s="105"/>
    </row>
    <row r="50" spans="2:26" ht="20.100000000000001" customHeight="1" thickBot="1" x14ac:dyDescent="0.3">
      <c r="B50" s="2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2"/>
    </row>
    <row r="51" spans="2:26" s="8" customFormat="1" ht="20.100000000000001" customHeight="1" x14ac:dyDescent="0.25">
      <c r="B51" s="125" t="s">
        <v>23</v>
      </c>
      <c r="C51" s="127" t="s">
        <v>1</v>
      </c>
      <c r="D51" s="128"/>
      <c r="E51" s="128"/>
      <c r="F51" s="128"/>
      <c r="G51" s="128"/>
      <c r="H51" s="128"/>
      <c r="I51" s="128"/>
      <c r="J51" s="129"/>
      <c r="K51" s="127" t="s">
        <v>2</v>
      </c>
      <c r="L51" s="128"/>
      <c r="M51" s="128"/>
      <c r="N51" s="128"/>
      <c r="O51" s="128"/>
      <c r="P51" s="128"/>
      <c r="Q51" s="128"/>
      <c r="R51" s="129"/>
      <c r="S51" s="127" t="s">
        <v>0</v>
      </c>
      <c r="T51" s="128"/>
      <c r="U51" s="128"/>
      <c r="V51" s="128"/>
      <c r="W51" s="128"/>
      <c r="X51" s="128"/>
      <c r="Y51" s="128"/>
      <c r="Z51" s="129"/>
    </row>
    <row r="52" spans="2:26" s="7" customFormat="1" ht="20.100000000000001" customHeight="1" x14ac:dyDescent="0.25">
      <c r="B52" s="126"/>
      <c r="C52" s="86" t="s">
        <v>4</v>
      </c>
      <c r="D52" s="87"/>
      <c r="E52" s="87"/>
      <c r="F52" s="87"/>
      <c r="G52" s="87" t="s">
        <v>5</v>
      </c>
      <c r="H52" s="87"/>
      <c r="I52" s="87"/>
      <c r="J52" s="88"/>
      <c r="K52" s="86" t="s">
        <v>4</v>
      </c>
      <c r="L52" s="87"/>
      <c r="M52" s="87"/>
      <c r="N52" s="87"/>
      <c r="O52" s="87" t="s">
        <v>5</v>
      </c>
      <c r="P52" s="87"/>
      <c r="Q52" s="87"/>
      <c r="R52" s="88"/>
      <c r="S52" s="86" t="s">
        <v>4</v>
      </c>
      <c r="T52" s="87"/>
      <c r="U52" s="87"/>
      <c r="V52" s="87"/>
      <c r="W52" s="87" t="s">
        <v>5</v>
      </c>
      <c r="X52" s="87"/>
      <c r="Y52" s="87"/>
      <c r="Z52" s="88"/>
    </row>
    <row r="53" spans="2:26" s="5" customFormat="1" ht="20.100000000000001" customHeight="1" x14ac:dyDescent="0.25">
      <c r="B53" s="126"/>
      <c r="C53" s="28" t="s">
        <v>3</v>
      </c>
      <c r="D53" s="9" t="s">
        <v>6</v>
      </c>
      <c r="E53" s="9" t="s">
        <v>7</v>
      </c>
      <c r="F53" s="9" t="s">
        <v>8</v>
      </c>
      <c r="G53" s="9" t="s">
        <v>3</v>
      </c>
      <c r="H53" s="9" t="s">
        <v>6</v>
      </c>
      <c r="I53" s="9" t="s">
        <v>7</v>
      </c>
      <c r="J53" s="11" t="s">
        <v>8</v>
      </c>
      <c r="K53" s="28" t="s">
        <v>3</v>
      </c>
      <c r="L53" s="9" t="s">
        <v>6</v>
      </c>
      <c r="M53" s="9" t="s">
        <v>7</v>
      </c>
      <c r="N53" s="9" t="s">
        <v>8</v>
      </c>
      <c r="O53" s="9" t="s">
        <v>3</v>
      </c>
      <c r="P53" s="9" t="s">
        <v>6</v>
      </c>
      <c r="Q53" s="9" t="s">
        <v>7</v>
      </c>
      <c r="R53" s="11" t="s">
        <v>8</v>
      </c>
      <c r="S53" s="28" t="s">
        <v>3</v>
      </c>
      <c r="T53" s="9" t="s">
        <v>6</v>
      </c>
      <c r="U53" s="9" t="s">
        <v>7</v>
      </c>
      <c r="V53" s="9" t="s">
        <v>8</v>
      </c>
      <c r="W53" s="9" t="s">
        <v>3</v>
      </c>
      <c r="X53" s="9" t="s">
        <v>6</v>
      </c>
      <c r="Y53" s="9" t="s">
        <v>7</v>
      </c>
      <c r="Z53" s="11" t="s">
        <v>8</v>
      </c>
    </row>
    <row r="54" spans="2:26" s="26" customFormat="1" ht="39.950000000000003" customHeight="1" x14ac:dyDescent="0.25">
      <c r="B54" s="122">
        <f>SUM(B9,B13,B17,B21,B25,B29,B33,B37,B41,B45,B49)</f>
        <v>2868</v>
      </c>
      <c r="C54" s="114">
        <f>SUM(C8,C12,C16,C20,C24,C28,C32,C36,C40,C44,C48)</f>
        <v>2095</v>
      </c>
      <c r="D54" s="115"/>
      <c r="E54" s="115"/>
      <c r="F54" s="115"/>
      <c r="G54" s="115"/>
      <c r="H54" s="115"/>
      <c r="I54" s="115"/>
      <c r="J54" s="116"/>
      <c r="K54" s="114">
        <f>SUM(K8,K12,K16,K20,K24,K28,K32,K36,K40,K44,K48)</f>
        <v>588</v>
      </c>
      <c r="L54" s="115"/>
      <c r="M54" s="115"/>
      <c r="N54" s="115"/>
      <c r="O54" s="115"/>
      <c r="P54" s="115"/>
      <c r="Q54" s="115"/>
      <c r="R54" s="116"/>
      <c r="S54" s="114">
        <f>SUM(S8,S12,S16,S20,S24,S28,S32,S36,S40,S44,S48)</f>
        <v>185</v>
      </c>
      <c r="T54" s="115"/>
      <c r="U54" s="115"/>
      <c r="V54" s="115"/>
      <c r="W54" s="115"/>
      <c r="X54" s="115"/>
      <c r="Y54" s="115"/>
      <c r="Z54" s="116"/>
    </row>
    <row r="55" spans="2:26" s="27" customFormat="1" ht="20.100000000000001" customHeight="1" x14ac:dyDescent="0.25">
      <c r="B55" s="123"/>
      <c r="C55" s="117">
        <f>SUM(C9,C13,C17,C21,C25,C29,C33,C37,C41,C45,C49)</f>
        <v>1031</v>
      </c>
      <c r="D55" s="118"/>
      <c r="E55" s="118"/>
      <c r="F55" s="119"/>
      <c r="G55" s="120">
        <f>SUM(G9,G13,G17,G21,G25,G29,G33,G37,G41,G45,G49)</f>
        <v>1064</v>
      </c>
      <c r="H55" s="118"/>
      <c r="I55" s="118"/>
      <c r="J55" s="121"/>
      <c r="K55" s="117">
        <f>SUM(K9,K13,K17,K21,K25,K29,K33,K37,K41,K45,K49)</f>
        <v>318</v>
      </c>
      <c r="L55" s="118"/>
      <c r="M55" s="118"/>
      <c r="N55" s="119"/>
      <c r="O55" s="120">
        <f>SUM(O9,O13,O17,O21,O25,O29,O33,O37,O41,O45,O49)</f>
        <v>270</v>
      </c>
      <c r="P55" s="118"/>
      <c r="Q55" s="118"/>
      <c r="R55" s="121"/>
      <c r="S55" s="117">
        <f>SUM(S9,S13,S17,S21,S25,S29,S33,S37,S41,S45,S49)</f>
        <v>85</v>
      </c>
      <c r="T55" s="118"/>
      <c r="U55" s="118"/>
      <c r="V55" s="119"/>
      <c r="W55" s="120">
        <f>SUM(W9,W13,W17,W21,W25,W29,W33,W37,W41,W45,W49)</f>
        <v>100</v>
      </c>
      <c r="X55" s="118"/>
      <c r="Y55" s="118"/>
      <c r="Z55" s="121"/>
    </row>
    <row r="56" spans="2:26" s="25" customFormat="1" ht="20.100000000000001" customHeight="1" thickBot="1" x14ac:dyDescent="0.3">
      <c r="B56" s="124"/>
      <c r="C56" s="29">
        <f>SUM(C10,C14,C18,C22,C26,C30,C34,C38,C42,C46)</f>
        <v>159</v>
      </c>
      <c r="D56" s="23">
        <f>SUM(D10,D14,D18,D22,D26,D30,D34,D38,D42,D46)</f>
        <v>221</v>
      </c>
      <c r="E56" s="23">
        <f t="shared" ref="E56:Z56" si="0">SUM(E10,E14,E18,E22,E26,E30,E34,E38,E42,E46)</f>
        <v>248</v>
      </c>
      <c r="F56" s="23">
        <f t="shared" si="0"/>
        <v>75</v>
      </c>
      <c r="G56" s="23">
        <f t="shared" si="0"/>
        <v>83</v>
      </c>
      <c r="H56" s="23">
        <f t="shared" si="0"/>
        <v>284</v>
      </c>
      <c r="I56" s="23">
        <f t="shared" si="0"/>
        <v>225</v>
      </c>
      <c r="J56" s="24">
        <f t="shared" si="0"/>
        <v>151</v>
      </c>
      <c r="K56" s="29">
        <f t="shared" si="0"/>
        <v>44</v>
      </c>
      <c r="L56" s="23">
        <f t="shared" si="0"/>
        <v>82</v>
      </c>
      <c r="M56" s="23">
        <f t="shared" si="0"/>
        <v>131</v>
      </c>
      <c r="N56" s="23">
        <f t="shared" si="0"/>
        <v>53</v>
      </c>
      <c r="O56" s="23">
        <f t="shared" si="0"/>
        <v>31</v>
      </c>
      <c r="P56" s="23">
        <f t="shared" si="0"/>
        <v>107</v>
      </c>
      <c r="Q56" s="23">
        <f t="shared" si="0"/>
        <v>73</v>
      </c>
      <c r="R56" s="24">
        <f t="shared" si="0"/>
        <v>56</v>
      </c>
      <c r="S56" s="29">
        <f t="shared" si="0"/>
        <v>21</v>
      </c>
      <c r="T56" s="23">
        <f t="shared" si="0"/>
        <v>18</v>
      </c>
      <c r="U56" s="23">
        <f t="shared" si="0"/>
        <v>32</v>
      </c>
      <c r="V56" s="23">
        <f t="shared" si="0"/>
        <v>12</v>
      </c>
      <c r="W56" s="23">
        <f t="shared" si="0"/>
        <v>8</v>
      </c>
      <c r="X56" s="23">
        <f t="shared" si="0"/>
        <v>48</v>
      </c>
      <c r="Y56" s="23">
        <f t="shared" si="0"/>
        <v>32</v>
      </c>
      <c r="Z56" s="24">
        <f t="shared" si="0"/>
        <v>12</v>
      </c>
    </row>
    <row r="57" spans="2:26" ht="20.100000000000001" customHeight="1" x14ac:dyDescent="0.25"/>
  </sheetData>
  <mergeCells count="141">
    <mergeCell ref="V1:Z1"/>
    <mergeCell ref="B2:Z2"/>
    <mergeCell ref="B4:B6"/>
    <mergeCell ref="C4:J4"/>
    <mergeCell ref="K4:R4"/>
    <mergeCell ref="S4:Z4"/>
    <mergeCell ref="C5:F5"/>
    <mergeCell ref="G5:J5"/>
    <mergeCell ref="K5:N5"/>
    <mergeCell ref="O5:R5"/>
    <mergeCell ref="S5:V5"/>
    <mergeCell ref="W5:Z5"/>
    <mergeCell ref="C8:J8"/>
    <mergeCell ref="K8:R8"/>
    <mergeCell ref="S8:Z8"/>
    <mergeCell ref="B9:B10"/>
    <mergeCell ref="C9:F9"/>
    <mergeCell ref="G9:J9"/>
    <mergeCell ref="K9:N9"/>
    <mergeCell ref="O9:R9"/>
    <mergeCell ref="S9:V9"/>
    <mergeCell ref="W9:Z9"/>
    <mergeCell ref="C12:J12"/>
    <mergeCell ref="K12:R12"/>
    <mergeCell ref="S12:Z12"/>
    <mergeCell ref="B13:B14"/>
    <mergeCell ref="C13:F13"/>
    <mergeCell ref="G13:J13"/>
    <mergeCell ref="K13:N13"/>
    <mergeCell ref="O13:R13"/>
    <mergeCell ref="S13:V13"/>
    <mergeCell ref="W13:Z13"/>
    <mergeCell ref="C16:J16"/>
    <mergeCell ref="K16:R16"/>
    <mergeCell ref="S16:Z16"/>
    <mergeCell ref="B17:B18"/>
    <mergeCell ref="C17:F17"/>
    <mergeCell ref="G17:J17"/>
    <mergeCell ref="K17:N17"/>
    <mergeCell ref="O17:R17"/>
    <mergeCell ref="S17:V17"/>
    <mergeCell ref="W17:Z17"/>
    <mergeCell ref="C20:J20"/>
    <mergeCell ref="K20:R20"/>
    <mergeCell ref="S20:Z20"/>
    <mergeCell ref="B21:B22"/>
    <mergeCell ref="C21:F21"/>
    <mergeCell ref="G21:J21"/>
    <mergeCell ref="K21:N21"/>
    <mergeCell ref="O21:R21"/>
    <mergeCell ref="S21:V21"/>
    <mergeCell ref="W21:Z21"/>
    <mergeCell ref="C24:J24"/>
    <mergeCell ref="K24:R24"/>
    <mergeCell ref="S24:Z24"/>
    <mergeCell ref="B25:B26"/>
    <mergeCell ref="C25:F25"/>
    <mergeCell ref="G25:J25"/>
    <mergeCell ref="K25:N25"/>
    <mergeCell ref="O25:R25"/>
    <mergeCell ref="S25:V25"/>
    <mergeCell ref="W25:Z25"/>
    <mergeCell ref="C28:J28"/>
    <mergeCell ref="K28:R28"/>
    <mergeCell ref="S28:Z28"/>
    <mergeCell ref="B29:B30"/>
    <mergeCell ref="C29:F29"/>
    <mergeCell ref="G29:J29"/>
    <mergeCell ref="K29:N29"/>
    <mergeCell ref="O29:R29"/>
    <mergeCell ref="S29:V29"/>
    <mergeCell ref="W29:Z29"/>
    <mergeCell ref="C32:J32"/>
    <mergeCell ref="K32:R32"/>
    <mergeCell ref="S32:Z32"/>
    <mergeCell ref="B33:B34"/>
    <mergeCell ref="C33:F33"/>
    <mergeCell ref="G33:J33"/>
    <mergeCell ref="K33:N33"/>
    <mergeCell ref="O33:R33"/>
    <mergeCell ref="S33:V33"/>
    <mergeCell ref="W33:Z33"/>
    <mergeCell ref="C36:J36"/>
    <mergeCell ref="K36:R36"/>
    <mergeCell ref="S36:Z36"/>
    <mergeCell ref="B37:B38"/>
    <mergeCell ref="C37:F37"/>
    <mergeCell ref="G37:J37"/>
    <mergeCell ref="K37:N37"/>
    <mergeCell ref="O37:R37"/>
    <mergeCell ref="S37:V37"/>
    <mergeCell ref="W37:Z37"/>
    <mergeCell ref="C40:J40"/>
    <mergeCell ref="K40:R40"/>
    <mergeCell ref="S40:Z40"/>
    <mergeCell ref="B41:B42"/>
    <mergeCell ref="C41:F41"/>
    <mergeCell ref="G41:J41"/>
    <mergeCell ref="K41:N41"/>
    <mergeCell ref="O41:R41"/>
    <mergeCell ref="S41:V41"/>
    <mergeCell ref="W41:Z41"/>
    <mergeCell ref="C44:J44"/>
    <mergeCell ref="K44:R44"/>
    <mergeCell ref="S44:Z44"/>
    <mergeCell ref="B45:B46"/>
    <mergeCell ref="C45:F45"/>
    <mergeCell ref="G45:J45"/>
    <mergeCell ref="K45:N45"/>
    <mergeCell ref="O45:R45"/>
    <mergeCell ref="S45:V45"/>
    <mergeCell ref="W45:Z45"/>
    <mergeCell ref="C48:J48"/>
    <mergeCell ref="K48:R48"/>
    <mergeCell ref="S48:Z48"/>
    <mergeCell ref="C49:F49"/>
    <mergeCell ref="G49:J49"/>
    <mergeCell ref="K49:N49"/>
    <mergeCell ref="O49:R49"/>
    <mergeCell ref="S49:V49"/>
    <mergeCell ref="W49:Z49"/>
    <mergeCell ref="B51:B53"/>
    <mergeCell ref="C51:J51"/>
    <mergeCell ref="K51:R51"/>
    <mergeCell ref="S51:Z51"/>
    <mergeCell ref="C52:F52"/>
    <mergeCell ref="G52:J52"/>
    <mergeCell ref="K52:N52"/>
    <mergeCell ref="O52:R52"/>
    <mergeCell ref="S52:V52"/>
    <mergeCell ref="W52:Z52"/>
    <mergeCell ref="B54:B56"/>
    <mergeCell ref="C54:J54"/>
    <mergeCell ref="K54:R54"/>
    <mergeCell ref="S54:Z54"/>
    <mergeCell ref="C55:F55"/>
    <mergeCell ref="G55:J55"/>
    <mergeCell ref="K55:N55"/>
    <mergeCell ref="O55:R55"/>
    <mergeCell ref="S55:V55"/>
    <mergeCell ref="W55:Z55"/>
  </mergeCells>
  <pageMargins left="0.31496062992125984" right="0.31496062992125984" top="0.55118110236220474" bottom="0.55118110236220474" header="0.31496062992125984" footer="0.31496062992125984"/>
  <pageSetup paperSize="9" orientation="landscape" horizontalDpi="4294967294" verticalDpi="4294967294" r:id="rId1"/>
  <ignoredErrors>
    <ignoredError sqref="C9:Z9 C13:Z13 C17:Z17 C25:Z25 C29:Z29 C37:Z37 C41:Z41 C45:Z45 C21:Z21 C33:Z33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zbiorcze</vt:lpstr>
      <vt:lpstr>elektroniczna</vt:lpstr>
      <vt:lpstr>papierowa</vt:lpstr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Michniewicz</dc:creator>
  <cp:lastModifiedBy>Ewa Seremak</cp:lastModifiedBy>
  <cp:lastPrinted>2014-02-21T11:50:57Z</cp:lastPrinted>
  <dcterms:created xsi:type="dcterms:W3CDTF">2014-02-06T06:39:49Z</dcterms:created>
  <dcterms:modified xsi:type="dcterms:W3CDTF">2014-02-21T11:53:46Z</dcterms:modified>
</cp:coreProperties>
</file>